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pag web\4-2016\"/>
    </mc:Choice>
  </mc:AlternateContent>
  <bookViews>
    <workbookView xWindow="600" yWindow="1350" windowWidth="19440" windowHeight="10320" tabRatio="821" firstSheet="5" activeTab="8"/>
  </bookViews>
  <sheets>
    <sheet name="EA" sheetId="5" r:id="rId1"/>
    <sheet name="ESF" sheetId="1" r:id="rId2"/>
    <sheet name="ECSF" sheetId="2" r:id="rId3"/>
    <sheet name="EAA" sheetId="8" r:id="rId4"/>
    <sheet name="Hoja2" sheetId="44" r:id="rId5"/>
    <sheet name="EADP" sheetId="9" r:id="rId6"/>
    <sheet name="EVHP" sheetId="7" r:id="rId7"/>
    <sheet name="EFE" sheetId="10" r:id="rId8"/>
    <sheet name="PC" sheetId="26" r:id="rId9"/>
    <sheet name="NOTAS" sheetId="25" r:id="rId10"/>
    <sheet name="EAI" sheetId="12" r:id="rId11"/>
    <sheet name="CAdmon" sheetId="13" r:id="rId12"/>
    <sheet name="CFG" sheetId="16" r:id="rId13"/>
    <sheet name="CTG" sheetId="14" r:id="rId14"/>
    <sheet name="COG" sheetId="15" r:id="rId15"/>
    <sheet name="EN" sheetId="27" r:id="rId16"/>
    <sheet name="ID" sheetId="28" r:id="rId17"/>
    <sheet name="IPF" sheetId="29" r:id="rId18"/>
    <sheet name="CProg" sheetId="19" r:id="rId19"/>
    <sheet name="PyPI" sheetId="34" r:id="rId20"/>
    <sheet name="IR" sheetId="35" r:id="rId21"/>
    <sheet name="Rel Cta Banc" sheetId="30" r:id="rId22"/>
    <sheet name="Esq Bur" sheetId="32" r:id="rId23"/>
  </sheets>
  <externalReferences>
    <externalReference r:id="rId24"/>
    <externalReference r:id="rId25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EA!$C$1:$N$65</definedName>
    <definedName name="_xlnm.Print_Area" localSheetId="3">EAA!$B$1:$J$44</definedName>
    <definedName name="_xlnm.Print_Area" localSheetId="5">EADP!$B$1:$K$51</definedName>
    <definedName name="_xlnm.Print_Area" localSheetId="2">ECSF!$A$1:$K$62</definedName>
    <definedName name="_xlnm.Print_Area" localSheetId="7">EFE!$A$1:$Q$57</definedName>
    <definedName name="_xlnm.Print_Area" localSheetId="15">EN!$B$1:$I$40</definedName>
    <definedName name="_xlnm.Print_Area" localSheetId="1">ESF!$C$1:$N$73</definedName>
    <definedName name="_xlnm.Print_Area" localSheetId="6">EVHP!$A$1:$I$46</definedName>
    <definedName name="_xlnm.Print_Area" localSheetId="16">ID!$A$1:$D$43</definedName>
    <definedName name="_xlnm.Print_Area" localSheetId="17">IPF!$A$1:$F$44</definedName>
    <definedName name="_xlnm.Print_Area" localSheetId="9">NOTAS!$A$2:$K$2047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</workbook>
</file>

<file path=xl/calcChain.xml><?xml version="1.0" encoding="utf-8"?>
<calcChain xmlns="http://schemas.openxmlformats.org/spreadsheetml/2006/main">
  <c r="B393" i="25" l="1"/>
  <c r="B396" i="25"/>
  <c r="B392" i="25"/>
  <c r="B395" i="25"/>
  <c r="B394" i="25"/>
  <c r="B1639" i="25" l="1"/>
  <c r="B1617" i="25" l="1"/>
  <c r="B1616" i="25"/>
  <c r="B1686" i="25"/>
  <c r="B1615" i="25"/>
  <c r="B1685" i="25"/>
  <c r="B1618" i="25"/>
  <c r="B1614" i="25"/>
  <c r="B391" i="25"/>
  <c r="H12" i="34"/>
  <c r="H11" i="34" s="1"/>
  <c r="H14" i="34" s="1"/>
  <c r="I12" i="34"/>
  <c r="L12" i="34" l="1"/>
  <c r="P12" i="34" s="1"/>
  <c r="H45" i="15"/>
  <c r="K12" i="34"/>
  <c r="K11" i="34" s="1"/>
  <c r="K14" i="34" s="1"/>
  <c r="G45" i="15"/>
  <c r="N12" i="34"/>
  <c r="N11" i="34" s="1"/>
  <c r="N14" i="34" s="1"/>
  <c r="J45" i="15"/>
  <c r="M12" i="34"/>
  <c r="M11" i="34" s="1"/>
  <c r="M14" i="34" s="1"/>
  <c r="I45" i="15"/>
  <c r="H41" i="35"/>
  <c r="G41" i="35"/>
  <c r="E41" i="35"/>
  <c r="J12" i="34"/>
  <c r="J11" i="34" s="1"/>
  <c r="J14" i="34" s="1"/>
  <c r="I11" i="34"/>
  <c r="I14" i="34" s="1"/>
  <c r="L11" i="34"/>
  <c r="P11" i="34" s="1"/>
  <c r="B534" i="25"/>
  <c r="B528" i="25"/>
  <c r="E383" i="25"/>
  <c r="D383" i="25"/>
  <c r="C383" i="25"/>
  <c r="D22" i="25"/>
  <c r="C1685" i="25" l="1"/>
  <c r="C1686" i="25"/>
  <c r="L14" i="34"/>
  <c r="Q11" i="34"/>
  <c r="O12" i="34"/>
  <c r="O11" i="34" s="1"/>
  <c r="O14" i="34" s="1"/>
  <c r="Q12" i="34"/>
  <c r="F45" i="15"/>
  <c r="F19" i="27"/>
  <c r="E29" i="29"/>
  <c r="E33" i="29" s="1"/>
  <c r="D29" i="29"/>
  <c r="D33" i="29" s="1"/>
  <c r="C29" i="29"/>
  <c r="C33" i="29" s="1"/>
  <c r="E14" i="29"/>
  <c r="D14" i="29"/>
  <c r="C14" i="29"/>
  <c r="E13" i="29"/>
  <c r="D13" i="29"/>
  <c r="C13" i="29"/>
  <c r="E12" i="29"/>
  <c r="D12" i="29"/>
  <c r="C12" i="29"/>
  <c r="D34" i="28"/>
  <c r="C34" i="28"/>
  <c r="D19" i="28"/>
  <c r="C19" i="28"/>
  <c r="F31" i="27"/>
  <c r="D31" i="27"/>
  <c r="H30" i="27"/>
  <c r="H29" i="27"/>
  <c r="H28" i="27"/>
  <c r="H27" i="27"/>
  <c r="H26" i="27"/>
  <c r="H25" i="27"/>
  <c r="H24" i="27"/>
  <c r="H23" i="27"/>
  <c r="D19" i="27"/>
  <c r="H18" i="27"/>
  <c r="H17" i="27"/>
  <c r="H16" i="27"/>
  <c r="H15" i="27"/>
  <c r="H14" i="27"/>
  <c r="H13" i="27"/>
  <c r="H12" i="27"/>
  <c r="H11" i="27"/>
  <c r="H10" i="27"/>
  <c r="C36" i="28" l="1"/>
  <c r="D36" i="28"/>
  <c r="D33" i="27"/>
  <c r="C11" i="29"/>
  <c r="C17" i="29" s="1"/>
  <c r="C21" i="29" s="1"/>
  <c r="C25" i="29" s="1"/>
  <c r="E11" i="29"/>
  <c r="E17" i="29" s="1"/>
  <c r="E21" i="29" s="1"/>
  <c r="E25" i="29" s="1"/>
  <c r="D11" i="29"/>
  <c r="D17" i="29" s="1"/>
  <c r="D21" i="29" s="1"/>
  <c r="D25" i="29" s="1"/>
  <c r="F33" i="27"/>
  <c r="H31" i="27"/>
  <c r="H19" i="27"/>
  <c r="H33" i="27" l="1"/>
  <c r="E45" i="15" l="1"/>
  <c r="D45" i="15" l="1"/>
  <c r="J49" i="16"/>
  <c r="H49" i="16"/>
  <c r="H20" i="14"/>
  <c r="D20" i="14"/>
  <c r="J20" i="14"/>
  <c r="E20" i="14"/>
  <c r="L26" i="8" l="1"/>
  <c r="L30" i="8"/>
  <c r="L34" i="8"/>
  <c r="L27" i="8"/>
  <c r="L31" i="8"/>
  <c r="L28" i="8"/>
  <c r="L32" i="8"/>
  <c r="L29" i="8"/>
  <c r="L33" i="8"/>
  <c r="K49" i="16"/>
  <c r="F49" i="16"/>
  <c r="L18" i="8"/>
  <c r="F20" i="14"/>
  <c r="K20" i="14"/>
  <c r="E2023" i="25"/>
  <c r="E1987" i="25"/>
  <c r="L21" i="8"/>
  <c r="L22" i="8"/>
  <c r="L19" i="8"/>
  <c r="L41" i="9"/>
  <c r="L20" i="8"/>
  <c r="L17" i="8" l="1"/>
  <c r="J25" i="7" l="1"/>
  <c r="J38" i="7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<sst xmlns="http://schemas.openxmlformats.org/spreadsheetml/2006/main" count="3019" uniqueCount="2393">
  <si>
    <t>(Pesos)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</si>
  <si>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</si>
  <si>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</si>
  <si>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</si>
  <si>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</si>
  <si>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</si>
  <si>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</si>
  <si>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</si>
  <si>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</si>
  <si>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</si>
  <si>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</si>
  <si>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</si>
  <si>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</si>
  <si>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</si>
  <si>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</si>
  <si>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</si>
  <si>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</si>
  <si>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</si>
  <si>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</si>
  <si>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</si>
  <si>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</si>
  <si>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</si>
  <si>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</si>
  <si>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</si>
  <si>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</si>
  <si>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</si>
  <si>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</si>
  <si>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</si>
  <si>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</si>
  <si>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</si>
  <si>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</si>
  <si>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</si>
  <si>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</si>
  <si>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</si>
  <si>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</si>
  <si>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</si>
  <si>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</si>
  <si>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</si>
  <si>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</si>
  <si>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</si>
  <si>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</si>
  <si>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</si>
  <si>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</si>
  <si>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</si>
  <si>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</si>
  <si>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</si>
  <si>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</si>
  <si>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</si>
  <si>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</si>
  <si>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</si>
  <si>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</si>
  <si>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</si>
  <si>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</si>
  <si>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</si>
  <si>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</si>
  <si>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</si>
  <si>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</si>
  <si>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</si>
  <si>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</si>
  <si>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</si>
  <si>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Activo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</si>
  <si>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</si>
  <si>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</si>
  <si>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</si>
  <si>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</si>
  <si>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</si>
  <si>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</si>
  <si>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</si>
  <si>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</si>
  <si>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</si>
  <si>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</si>
  <si>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</si>
  <si>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</si>
  <si>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</si>
  <si>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</si>
  <si>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</si>
  <si>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</si>
  <si>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</si>
  <si>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</si>
  <si>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</si>
  <si>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</si>
  <si>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</si>
  <si>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</si>
  <si>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</si>
  <si>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</si>
  <si>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</si>
  <si>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</si>
  <si>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</si>
  <si>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</si>
  <si>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</si>
  <si>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</si>
  <si>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</si>
  <si>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</si>
  <si>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</si>
  <si>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</si>
  <si>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</si>
  <si>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</si>
  <si>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</si>
  <si>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</si>
  <si>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</si>
  <si>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</si>
  <si>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</si>
  <si>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</si>
  <si>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</si>
  <si>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</si>
  <si>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</si>
  <si>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</si>
  <si>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</si>
  <si>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</si>
  <si>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</si>
  <si>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</si>
  <si>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</si>
  <si>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</si>
  <si>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</si>
  <si>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</si>
  <si>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</si>
  <si>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</si>
  <si>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</si>
  <si>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</si>
  <si>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</si>
  <si>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</si>
  <si>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</si>
  <si>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</si>
  <si>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</si>
  <si>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</si>
  <si>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</si>
  <si>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</si>
  <si>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</si>
  <si>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</si>
  <si>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</si>
  <si>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</si>
  <si>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</si>
  <si>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</si>
  <si>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</si>
  <si>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</si>
  <si>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</si>
  <si>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</si>
  <si>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</si>
  <si>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</si>
  <si>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</si>
  <si>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</si>
  <si>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</si>
  <si>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</si>
  <si>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</si>
  <si>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</si>
  <si>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</si>
  <si>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</si>
  <si>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</si>
  <si>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</si>
  <si>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</si>
  <si>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</si>
  <si>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</si>
  <si>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</si>
  <si>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</si>
  <si>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</si>
  <si>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</si>
  <si>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</si>
  <si>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</si>
  <si>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</si>
  <si>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</si>
  <si>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</si>
  <si>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</si>
  <si>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</si>
  <si>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</si>
  <si>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</si>
  <si>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</si>
  <si>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</si>
  <si>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</si>
  <si>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</si>
  <si>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</si>
  <si>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</si>
  <si>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</si>
  <si>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</si>
  <si>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</si>
  <si>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</si>
  <si>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</si>
  <si>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</si>
  <si>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</si>
  <si>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</si>
  <si>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</si>
  <si>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</si>
  <si>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</si>
  <si>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</si>
  <si>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</si>
  <si>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</si>
  <si>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</si>
  <si>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</si>
  <si>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</si>
  <si>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</si>
  <si>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</si>
  <si>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</si>
  <si>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</si>
  <si>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</si>
  <si>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</si>
  <si>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</si>
  <si>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</si>
  <si>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</si>
  <si>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</si>
  <si>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</si>
  <si>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</si>
  <si>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</si>
  <si>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</si>
  <si>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</si>
  <si>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</si>
  <si>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</si>
  <si>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</si>
  <si>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</si>
  <si>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</si>
  <si>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</si>
  <si>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</si>
  <si>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</si>
  <si>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</si>
  <si>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</si>
  <si>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</si>
  <si>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</si>
  <si>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</si>
  <si>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</si>
  <si>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</si>
  <si>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</si>
  <si>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</si>
  <si>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</si>
  <si>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</si>
  <si>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</si>
  <si>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</si>
  <si>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</si>
  <si>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</si>
  <si>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</si>
  <si>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</si>
  <si>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</si>
  <si>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</si>
  <si>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</si>
  <si>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</si>
  <si>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</si>
  <si>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</si>
  <si>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</si>
  <si>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</si>
  <si>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</si>
  <si>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</si>
  <si>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</si>
  <si>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</si>
  <si>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</si>
  <si>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</si>
  <si>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</si>
  <si>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</si>
  <si>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</si>
  <si>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</si>
  <si>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</si>
  <si>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</si>
  <si>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</si>
  <si>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</si>
  <si>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</si>
  <si>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</si>
  <si>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</si>
  <si>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</si>
  <si>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</si>
  <si>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</si>
  <si>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</si>
  <si>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</si>
  <si>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</si>
  <si>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</si>
  <si>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</si>
  <si>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</si>
  <si>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</si>
  <si>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</si>
  <si>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</si>
  <si>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</si>
  <si>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</si>
  <si>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</si>
  <si>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</si>
  <si>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</si>
  <si>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</si>
  <si>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</si>
  <si>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</si>
  <si>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</si>
  <si>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</si>
  <si>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</si>
  <si>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</si>
  <si>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</si>
  <si>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</si>
  <si>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</si>
  <si>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</si>
  <si>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</si>
  <si>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</si>
  <si>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</si>
  <si>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</si>
  <si>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</si>
  <si>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 xml:space="preserve">DIRECCIÓN GENERAL </t>
  </si>
  <si>
    <t>COORDINACIÓN ADMINISTRATIVA</t>
  </si>
  <si>
    <t>COORDINACIÓN ACADEMICA</t>
  </si>
  <si>
    <t>MONTO</t>
  </si>
  <si>
    <t>ESF-08 BIENES MUEBLES E INMUEBLES</t>
  </si>
  <si>
    <t>SALDO INICIAL</t>
  </si>
  <si>
    <t>SALDO FINAL</t>
  </si>
  <si>
    <t>FLUJO</t>
  </si>
  <si>
    <t>CRITERIO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</si>
  <si>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</si>
  <si>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</si>
  <si>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</si>
  <si>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</si>
  <si>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</si>
  <si>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</si>
  <si>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</si>
  <si>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</si>
  <si>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</si>
  <si>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</si>
  <si>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</si>
  <si>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</si>
  <si>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</si>
  <si>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</si>
  <si>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</si>
  <si>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</si>
  <si>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</si>
  <si>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</si>
  <si>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</si>
  <si>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</si>
  <si>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</si>
  <si>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</si>
  <si>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</si>
  <si>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</si>
  <si>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</si>
  <si>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</si>
  <si>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</si>
  <si>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</si>
  <si>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</si>
  <si>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</si>
  <si>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</si>
  <si>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</si>
  <si>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</si>
  <si>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</si>
  <si>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</si>
  <si>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</si>
  <si>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</si>
  <si>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</si>
  <si>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</si>
  <si>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</si>
  <si>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</si>
  <si>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</si>
  <si>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</si>
  <si>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</si>
  <si>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</si>
  <si>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</si>
  <si>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</si>
  <si>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</si>
  <si>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</si>
  <si>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</si>
  <si>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</si>
  <si>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</si>
  <si>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</si>
  <si>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</si>
  <si>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</si>
  <si>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</si>
  <si>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</si>
  <si>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</si>
  <si>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</si>
  <si>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</si>
  <si>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</si>
  <si>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</si>
  <si>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</si>
  <si>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2014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</si>
  <si>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</si>
  <si>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</si>
  <si>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</si>
  <si>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</si>
  <si>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</si>
  <si>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</si>
  <si>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</si>
  <si>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</si>
  <si>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</si>
  <si>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</si>
  <si>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</si>
  <si>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</si>
  <si>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</si>
  <si>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</si>
  <si>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</si>
  <si>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</si>
  <si>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</si>
  <si>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</si>
  <si>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ESF-14 OTROS PASIVOS CIRCULANTES</t>
  </si>
  <si>
    <t>INGRESOS DE GESTIÓN</t>
  </si>
  <si>
    <t>I) NOTAS AL ESTADO DE SITUACIÓN FINANCIERA</t>
  </si>
  <si>
    <t>II) NOTAS AL ESTADO DE ACTIVIDADES</t>
  </si>
  <si>
    <t>III) NOTAS AL ESTADO DE VARIACIÓN A LA HACIEDA PÚBLICA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</si>
  <si>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</si>
  <si>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</si>
  <si>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</si>
  <si>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</si>
  <si>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</si>
  <si>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</si>
  <si>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</si>
  <si>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</si>
  <si>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</si>
  <si>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</si>
  <si>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</si>
  <si>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</si>
  <si>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</si>
  <si>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</si>
  <si>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</si>
  <si>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</si>
  <si>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</si>
  <si>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</si>
  <si>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</si>
  <si>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</si>
  <si>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</si>
  <si>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</si>
  <si>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</si>
  <si>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</si>
  <si>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</si>
  <si>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</si>
  <si>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</si>
  <si>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</si>
  <si>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</si>
  <si>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</si>
  <si>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</si>
  <si>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</si>
  <si>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</si>
  <si>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</si>
  <si>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</si>
  <si>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</si>
  <si>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</si>
  <si>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</si>
  <si>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Fondo, Programa o Convenio</t>
  </si>
  <si>
    <t>Datos de la Cuenta Bancaria</t>
  </si>
  <si>
    <t>Institución Bancaria</t>
  </si>
  <si>
    <t>Número de Cuenta</t>
  </si>
  <si>
    <t xml:space="preserve">Instrumentos Financieros </t>
  </si>
  <si>
    <t xml:space="preserve">Valor Razonable </t>
  </si>
  <si>
    <t>Riesgos</t>
  </si>
  <si>
    <t>RELACIÓN DE ESQUEMAS BURSÁTILES Y DE COBERTURAS FINANCIERAS</t>
  </si>
  <si>
    <t>RELACIÓN DE CUENTAS BANCARIAS PRODUCTIVAS ESPECÍFICAS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</si>
  <si>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</si>
  <si>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</si>
  <si>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</si>
  <si>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</si>
  <si>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</si>
  <si>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DE LA HACIENDA PÚBLICA</t>
  </si>
  <si>
    <t>ESTADOS DE FLUJOS DE EFECTIVO</t>
  </si>
  <si>
    <t>INFORME DE PASIVOS CONTIGENTES</t>
  </si>
  <si>
    <t>ESTADO ANALÍTICO DE INGRESOS</t>
  </si>
  <si>
    <t>ESTADO ANALÍTICO DEL EJERCICIO DEL PRESUPUESTO DE EGRESOS</t>
  </si>
  <si>
    <t>CLASIFICACIÓN ADMINISTRATIVA</t>
  </si>
  <si>
    <t>CLASIFICACIÓN ECONÓMICA (POR TIPO DE GASTO)</t>
  </si>
  <si>
    <t>CLASIFICACIÓN POR OBJETO DEL GASTO (CAPÍTULO Y CONCEPTO)</t>
  </si>
  <si>
    <t>CLASIFICACIÓN FUNCIONAL (FINALIDAD Y FUNCIÓN)</t>
  </si>
  <si>
    <t>ENDEUDAMIENTO NETO</t>
  </si>
  <si>
    <t>INTERESES DE LA DEUDA</t>
  </si>
  <si>
    <t>INDICADORES DE POSTURA FISCAL</t>
  </si>
  <si>
    <t>GASTO POR CATEGORIA PROGRAMÁTICA</t>
  </si>
  <si>
    <t>UR</t>
  </si>
  <si>
    <t>PROGRAMAS Y PROYECTOS DE INVERSIÓN</t>
  </si>
  <si>
    <t>Tipo de Programas y Proyectos</t>
  </si>
  <si>
    <t>Programa o Proyecto</t>
  </si>
  <si>
    <t>Denominación</t>
  </si>
  <si>
    <t>POR FUENTE DE FINANCIAMIENTO Y FUENTE DE FINANCIAMIENTO/RUBRO</t>
  </si>
  <si>
    <t>6 = ( 3 - 5 )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</si>
  <si>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</si>
  <si>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</si>
  <si>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</si>
  <si>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</si>
  <si>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</si>
  <si>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</si>
  <si>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</si>
  <si>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</si>
  <si>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</si>
  <si>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</si>
  <si>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</si>
  <si>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</si>
  <si>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</si>
  <si>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</si>
  <si>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</si>
  <si>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</si>
  <si>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</si>
  <si>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</si>
  <si>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</si>
  <si>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</si>
  <si>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</si>
  <si>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</si>
  <si>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</si>
  <si>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</si>
  <si>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</si>
  <si>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</si>
  <si>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</si>
  <si>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</si>
  <si>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0101</t>
  </si>
  <si>
    <t>% Avance Financiero</t>
  </si>
  <si>
    <t>Devengado/ Aprobado</t>
  </si>
  <si>
    <t>Devengado/ Modificado</t>
  </si>
  <si>
    <t>5/1</t>
  </si>
  <si>
    <t>5/3</t>
  </si>
  <si>
    <t>No Comprendidos en las fracciones de la Ley de Ingresos causadas en</t>
  </si>
  <si>
    <t>ejercicios fiscales anteriores pendiente de liquidación o pago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</si>
  <si>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</si>
  <si>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</si>
  <si>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</si>
  <si>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</si>
  <si>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</si>
  <si>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NOMBRE DE LA ENTIDAD</t>
  </si>
  <si>
    <t>Hacienda Pública/Patrimonio Neto Final del Ejercicio 2015</t>
  </si>
  <si>
    <t>Cambios en la Hacienda Pública/Patrimonio Neto del Ejercicio 2016</t>
  </si>
  <si>
    <t>Saldo Neto en la Hacienda Pública / Patrimonio 2016</t>
  </si>
  <si>
    <t>* EFECTIVO Y EQUIVALENTES</t>
  </si>
  <si>
    <t>1213 FIDEICOMISOS, MANDATOS Y CONTRATOS ANÁLOGOS</t>
  </si>
  <si>
    <t>1214 PARTICIPACIONES Y APORTACIONES DE CAPITAL</t>
  </si>
  <si>
    <t>ESF-07 PARTICIPACIONES Y APORTACIONES DE CAPITAL</t>
  </si>
  <si>
    <t>1240 BIENES MUEBLES</t>
  </si>
  <si>
    <t>1250 ACTIVOS INTANGIBLES</t>
  </si>
  <si>
    <t>1280 ESTIMACIÓN POR PÉRDIDA O DETERIORO DE ACTIVOS NO CIRCULANTES</t>
  </si>
  <si>
    <t>ESF-12 CUENTAS Y DOCUMENTOS POR PAGAR</t>
  </si>
  <si>
    <t>2120 DOCUMENTOS POR PAGAR A CORTO PLAZO</t>
  </si>
  <si>
    <t>2199 OTROS PASIVOS CIRCULANTES</t>
  </si>
  <si>
    <t>4200 PARTICIPACIONES, APORTACIONES, TRANSFERENCIAS, ASIGNACIONES, SUBSIDIOS Y OTRAS AYUDAS</t>
  </si>
  <si>
    <t>1210 INVERSIONES FINANCIERAS A LARGO PLAZO</t>
  </si>
  <si>
    <t>1230 BIENES INMUEBLES, INFRAESTRUCTURA Y CONSTRUCCIONES EN PROCESO</t>
  </si>
  <si>
    <t>7000 CUENTAS DE ORDEN CONTABLES</t>
  </si>
  <si>
    <t>'11100-0000-0000-0000</t>
  </si>
  <si>
    <t>'11200-0000-0000-0000</t>
  </si>
  <si>
    <t>'11300-0000-0000-0000</t>
  </si>
  <si>
    <t>'11400-0000-0000-0000</t>
  </si>
  <si>
    <t>'12200-0000-0000-0000</t>
  </si>
  <si>
    <t>'12300-0000-0000-0000</t>
  </si>
  <si>
    <t>'12400-0000-0000-0000</t>
  </si>
  <si>
    <t>'12500-0000-0000-0000</t>
  </si>
  <si>
    <t>'12600-0000-0000-0000</t>
  </si>
  <si>
    <t>'12700-0000-0000-0000</t>
  </si>
  <si>
    <t>'20000-0000-0000-0000</t>
  </si>
  <si>
    <t>'21100-0000-0000-0000</t>
  </si>
  <si>
    <t>'21500-0000-0000-0000</t>
  </si>
  <si>
    <t>'21600-0000-0000-0000</t>
  </si>
  <si>
    <t>'22200-0000-0000-0000</t>
  </si>
  <si>
    <t>'22600-0000-0000-0000</t>
  </si>
  <si>
    <t>'31100-0000-0000-0000</t>
  </si>
  <si>
    <t>'31300-0000-0000-0000</t>
  </si>
  <si>
    <t>'32100-1000-0000-0000</t>
  </si>
  <si>
    <t>'32300-0000-0000-0000</t>
  </si>
  <si>
    <t>'41700-0000-0000-0000</t>
  </si>
  <si>
    <t>'43100-0000-0000-0000</t>
  </si>
  <si>
    <t>'43900-0000-0000-0000</t>
  </si>
  <si>
    <t>'51100-1000-0000-0000</t>
  </si>
  <si>
    <t>'51200-2000-0000-0000</t>
  </si>
  <si>
    <t>'51300-0000-0000-0000</t>
  </si>
  <si>
    <t>Servicios de arrendamiento</t>
  </si>
  <si>
    <t>Servicios oficiales</t>
  </si>
  <si>
    <t>Otros servicios generales</t>
  </si>
  <si>
    <t>'55100-0000-0000-0000</t>
  </si>
  <si>
    <t>'55600-0000-0000-0000</t>
  </si>
  <si>
    <t>'55900-0000-0000-0000</t>
  </si>
  <si>
    <t>Cuenta Ingresos</t>
  </si>
  <si>
    <t>Cuenta Gastos</t>
  </si>
  <si>
    <t>GUANAJUATO PUERTO INTERIOR, S.A. DE C.V.</t>
  </si>
  <si>
    <t xml:space="preserve">Cuentas </t>
  </si>
  <si>
    <t>Pasivo y capital</t>
  </si>
  <si>
    <t>GUANAJUATO PUERTO INTERIOR, S.A DE C.V.</t>
  </si>
  <si>
    <t>GUANAJUATO PUERTO INTERIOR SA DE CV</t>
  </si>
  <si>
    <t>No se encuentra en juicios</t>
  </si>
  <si>
    <t>No se tienen garantias</t>
  </si>
  <si>
    <t>No es aval</t>
  </si>
  <si>
    <t>11140-0000-0000-0000 Inversiones Temporales</t>
  </si>
  <si>
    <t>'11140-0003-0000-0000 Banbajio Mercado de Dinero y Operaciones Especiale</t>
  </si>
  <si>
    <t>'11140-0004-0000-0000 Santander 65503219561 Inversiones a Corto Plazo</t>
  </si>
  <si>
    <t>11220-0000-0000-0000 Cuentas por cobrar a corto plazo</t>
  </si>
  <si>
    <t>'11220-0001-0002-0000 Asahi Aluminium Mexico SA De CV</t>
  </si>
  <si>
    <t>'11220-0001-0003-0000 Beiersdof Manufacturing Mexico</t>
  </si>
  <si>
    <t>'11220-0001-0004-0000 Calzado Coqueta SA De CV</t>
  </si>
  <si>
    <t>'11220-0001-0005-0000 Centro de Distribucion Emyco SA De CV</t>
  </si>
  <si>
    <t>'11220-0001-0006-0000 Centro para el desarrollo infantil SC</t>
  </si>
  <si>
    <t>'11220-0001-0007-0000 Corporacion Mitsuba de Mexico SA De CV</t>
  </si>
  <si>
    <t>'11220-0001-0008-0000 Denso Mexico SA De CV</t>
  </si>
  <si>
    <t>'11220-0001-0009-0000 Distribuidora Flexi SA De CV</t>
  </si>
  <si>
    <t>'11220-0001-0010-0000 Farmacias de Similares SA De CV</t>
  </si>
  <si>
    <t>'11220-0001-0011-0000 Ferrocarril Mexicano SA De CV</t>
  </si>
  <si>
    <t>'11220-0001-0012-0000 Gobierno del Estado de Guanajuato</t>
  </si>
  <si>
    <t>'11220-0001-0013-0000 Grupo Flexi de Leon SA De CV</t>
  </si>
  <si>
    <t>'11220-0001-0014-0000 Guala Dispensing Mexico SA De CV</t>
  </si>
  <si>
    <t>'11220-0001-0015-0000 Inmobiliaria Hotsson SA De CV</t>
  </si>
  <si>
    <t>'11220-0001-0016-0000 Inmobiliaria Las Cruces SA De CV</t>
  </si>
  <si>
    <t>'11220-0001-0017-0000 Inmobiliaria Pavimar SA De CV</t>
  </si>
  <si>
    <t>'11220-0001-0018-0000 Instituto de Seguridad Social del Estado de Guanaj</t>
  </si>
  <si>
    <t>'11220-0001-0019-0000 Jose Daniel Alejandri Vazquez</t>
  </si>
  <si>
    <t>'11220-0001-0020-0000 Kautex Textron de Mexico SRL De CV</t>
  </si>
  <si>
    <t>'11220-0001-0021-0000 M+W High Techs Projects SRL De CV</t>
  </si>
  <si>
    <t>'11220-0001-0022-0000 Mailhot de Mexico SRL De CV</t>
  </si>
  <si>
    <t>'11220-0001-0023-0000 Martinrea Developments de Mexico SA De CV</t>
  </si>
  <si>
    <t>'11220-0001-0024-0000 Matsuju Mexicana SA De CV</t>
  </si>
  <si>
    <t>'11220-0001-0025-0000 Nishikawa Cooper Mexico SA De CV</t>
  </si>
  <si>
    <t>'11220-0001-0026-0000 Ohashi Technica Mexico SA De CV</t>
  </si>
  <si>
    <t xml:space="preserve">'11220-0001-0027-0000 Pae Proyeccion y Administracion Empresarial SA De </t>
  </si>
  <si>
    <t>'11220-0001-0028-0000 Parque Agro Tecnologico Xonotli SA De CV</t>
  </si>
  <si>
    <t>'11220-0001-0029-0000 Pirelli Neumaticos SA De CV</t>
  </si>
  <si>
    <t>'11220-0001-0030-0000 Planeacion Control y Aseguramiento SA De CV</t>
  </si>
  <si>
    <t>'11220-0001-0031-0000 Promotora de exportaciones y comercio internaciona</t>
  </si>
  <si>
    <t>'11220-0001-0032-0000 Real Estate Management &amp; Services Group SRL de CV</t>
  </si>
  <si>
    <t>'11220-0001-0033-0000 Relats Leon SA De CV</t>
  </si>
  <si>
    <t>'11220-0001-0034-0000 San Luis Metal Forming SA De CV</t>
  </si>
  <si>
    <t>'11220-0001-0035-0000 Semmaterials Mexico SRL De CV</t>
  </si>
  <si>
    <t>'11220-0001-0036-0000 Shimizu North America LLC</t>
  </si>
  <si>
    <t>'11220-0001-0037-0000 Sobol SC</t>
  </si>
  <si>
    <t>'11220-0001-0038-0000 Sociedad Forlivesa Termoplasticos SA De CV</t>
  </si>
  <si>
    <t>'11220-0001-0039-0000 Sovere de Mexico SA De CV</t>
  </si>
  <si>
    <t>'11220-0001-0040-0000 Teco Westinghouse Motor Company SA De CV</t>
  </si>
  <si>
    <t>'11220-0001-0041-0000 Tenryu Saw de Mexico SA de CV</t>
  </si>
  <si>
    <t>'11220-0001-0042-0000 Tritech Autoparts Mexicana SA De CV</t>
  </si>
  <si>
    <t>'11220-0001-0043-0000 Tigerpoly Industria de Mexico SA De CV</t>
  </si>
  <si>
    <t>'11220-0001-0044-0000 Volkswagen de Mexico SA De CV</t>
  </si>
  <si>
    <t>'11220-0001-0045-0000 Yushiro Mexico SA De CV</t>
  </si>
  <si>
    <t>'11220-0001-0046-0000 Faurecia Exhaust Mexicana S.A. de C.V.</t>
  </si>
  <si>
    <t>'11220-0001-0047-0000 Hal Aluminum México S.A. de C.V.</t>
  </si>
  <si>
    <t>'11220-0001-0048-0000 Hino Motors Manufacturing México S.A. de C.V.</t>
  </si>
  <si>
    <t>'11220-0001-0049-0000 Hirotec Tooling de México, S. de R.L. de C.V.</t>
  </si>
  <si>
    <t>'11220-0001-0050-0000 Hiruta México, S.A. de C.V</t>
  </si>
  <si>
    <t>'11220-0001-0051-0000 Honda Lock México, S.A. de C.V.</t>
  </si>
  <si>
    <t>'11220-0001-0052-0000 Nippon Bee Chemical México SA de CV</t>
  </si>
  <si>
    <t>'11220-0001-0053-0000 Nippon Steel Pipe México, S.A. de C.V.</t>
  </si>
  <si>
    <t>'11220-0001-0054-0000 Samot Industria Mecánica S. de R.L. de C.V.</t>
  </si>
  <si>
    <t>'11220-0001-0055-0000 Sannohashi Manufacturing Mexico SA de CV</t>
  </si>
  <si>
    <t>'11220-0001-0056-0000 THK Rhythm Mexicana, S.A. de C.V.</t>
  </si>
  <si>
    <t>'11220-0001-0057-0000 KYB Mexico SA de CV</t>
  </si>
  <si>
    <t>'11220-0001-0058-0000 USUI International Manufacturing Mexico SA de CV</t>
  </si>
  <si>
    <t>'11220-0001-0059-0000 Kawada Mx SA de CV</t>
  </si>
  <si>
    <t>'11220-0001-0060-0000 NSK Servicios de Mexico SA De CV</t>
  </si>
  <si>
    <t>'11220-0001-0061-0000 Tokyo Roki de Mexico SA De CV</t>
  </si>
  <si>
    <t>'11220-0001-0062-0000 IK Plastic Compound Mexico SA De CV</t>
  </si>
  <si>
    <t>'11220-0001-0063-0000 Publico En General</t>
  </si>
  <si>
    <t>'11220-0001-0064-0000 Ashimori Industria de Mexico SA De CV</t>
  </si>
  <si>
    <t>'11220-0001-0065-0000 Nestle Mexico SA De CV</t>
  </si>
  <si>
    <t>'11220-0001-0066-0000 Roki Mexico SA De CV</t>
  </si>
  <si>
    <t>'11220-0001-0067-0000 Showa Autoparts Mexico SA De CV</t>
  </si>
  <si>
    <t>'11220-0001-0068-0000 IPC Piqua de Mexico S de RL de CV</t>
  </si>
  <si>
    <t>'11220-0001-0069-0000 Almacenes Generales del Bajio SA De CV</t>
  </si>
  <si>
    <t>'11220-0001-0070-0000 Tsubakimoto Automotive Mexico SA De CV</t>
  </si>
  <si>
    <t>'11220-0001-0071-0000 Playclub SA De CV</t>
  </si>
  <si>
    <t>'11220-0001-0072-0000 Grupo Industrial Ital Moda SA De CV</t>
  </si>
  <si>
    <t>'11220-0001-0073-0000 Fujita Corporation</t>
  </si>
  <si>
    <t>'11220-0001-0074-0000 BI Advisor Bajio SC</t>
  </si>
  <si>
    <t>'11220-0001-0075-0000 Medical And Health Del Bajio SA De CV</t>
  </si>
  <si>
    <t>'11220-0001-0076-0000 ADE Asociados SA De CV</t>
  </si>
  <si>
    <t>'11220-0001-0077-0000 Kasaviva SA De CV</t>
  </si>
  <si>
    <t>'11220-0001-0078-0000 Edna Alejandro Orozco Lozano</t>
  </si>
  <si>
    <t>'11220-0001-0079-0000 Sergio Oswaldo Mauricio Antillon Morales</t>
  </si>
  <si>
    <t>'11220-0001-0080-0000 Shinil Mexicana SA De CV</t>
  </si>
  <si>
    <t>'11220-0001-0081-0000 Desarrolladores de Negocios del Bajio SA De CV</t>
  </si>
  <si>
    <t>'11220-0001-0082-0000 Gemetytec de Guanajuato SA De CV</t>
  </si>
  <si>
    <t>'11220-0001-0083-0000 PEC De Mexico SA De CV</t>
  </si>
  <si>
    <t>'11220-0001-0084-0000 Grupo Porteo Logistico SA De CV</t>
  </si>
  <si>
    <t>'11220-0001-0085-0000 HSBC Mexico SA IBM Division Fiduciaria</t>
  </si>
  <si>
    <t>'11220-0001-0086-0000 Hazama Ando Corporation</t>
  </si>
  <si>
    <t>'11220-0001-0087-0000 JLB Inmobiliaria SA De CV</t>
  </si>
  <si>
    <t>'11220-0001-0089-0000 Bio Pappel SAB de CV</t>
  </si>
  <si>
    <t>'11220-0001-0090-0000 Vynmsa Construccion y Desarrollo SAPI De CV</t>
  </si>
  <si>
    <t>'11220-0001-0091-0000 Kernel Conectividad Productiva SA De CV</t>
  </si>
  <si>
    <t>'11220-0001-0092-0000 Faurecia Sistemas Automotrices de Mexico SA De CV</t>
  </si>
  <si>
    <t>'11220-0001-0093-0000 Okaya &amp; CO LTD</t>
  </si>
  <si>
    <t>'11220-0001-0094-0000 Nippon Stell &amp; Shumikin Pipe Mexico Servicios SA D</t>
  </si>
  <si>
    <t>'11220-0001-0095-0000 Seguritech Privada SA De CV</t>
  </si>
  <si>
    <t>'11220-0001-0096-0000 Innova Dintel Guanajuato SA de CV</t>
  </si>
  <si>
    <t>'11220-0001-0097-0000 Sky Plus SA de CV</t>
  </si>
  <si>
    <t>'11220-0001-0098-0000 Intervias Global Services SA De CV</t>
  </si>
  <si>
    <t>'11220-0001-0099-0000 Ma Del Carmen Hernandez Llamas</t>
  </si>
  <si>
    <t>'11220-0001-0100-0000 Nippon Express De Mexico SA De CV</t>
  </si>
  <si>
    <t>'11220-0001-0101-0000 Pro Industrial Parks SA De CV</t>
  </si>
  <si>
    <t>'11220-0001-0102-0000 Toyota Tsusho Mexico SA De CV</t>
  </si>
  <si>
    <t>'11220-0001-0103-0000 Eduxei SA De CV</t>
  </si>
  <si>
    <t>'11220-0001-0104-0000 Electrica A-B SA De CV</t>
  </si>
  <si>
    <t>'11220-0001-0105-0000 Servicios Normativos de Occidente SA De CV</t>
  </si>
  <si>
    <t>'11220-0001-0106-0000 Kolektor GTO S De RL De CV</t>
  </si>
  <si>
    <t>'11220-0001-0107-0000 Nistrans Internacional de Mexico S De RL De CV</t>
  </si>
  <si>
    <t>'11220-0001-0108-0000 Estafeta Mexicana SA De CV</t>
  </si>
  <si>
    <t>'11220-0001-0109-0000 Faist Alucast S De RL De CV</t>
  </si>
  <si>
    <t>'11220-0001-0110-0000 LTS Agencia Aduanal SC</t>
  </si>
  <si>
    <t>'11220-0001-0111-0000 ZKW Mexico SA De CV</t>
  </si>
  <si>
    <t>'11220-0001-0112-0000 KBK Inc</t>
  </si>
  <si>
    <t>'11220-0001-0113-0000 NSK Bearings Manufacturing Mexico SA De CV</t>
  </si>
  <si>
    <t>'11220-0001-0114-0000 Orbis Plastic Molding De Mexico S De RL De CV</t>
  </si>
  <si>
    <t>'11220-0001-0115-0000 Scherdel De Mexico S De RL</t>
  </si>
  <si>
    <t>'11220-0001-0116-0000 Technimark Del Bajio S De RL De CV</t>
  </si>
  <si>
    <t>'11220-0001-0117-0000 MC Systems Metal Coatings Mexicana SA De CV</t>
  </si>
  <si>
    <t>'11220-0001-0118-0000 Topy MW Manufacturing Mexico SA De CV</t>
  </si>
  <si>
    <t>'11220-0001-0119-0000 Invest In Celaya SA De CV</t>
  </si>
  <si>
    <t>'11220-0001-0120-0000 Bank Of Tokyo - Mitsubishi UFJ Mexico SA</t>
  </si>
  <si>
    <t>'11220-0001-0121-0000 Sushitai Restaurantes SA De CV</t>
  </si>
  <si>
    <t>'11220-0001-0122-0000 Asociacion De Empresas Exportadoras Del Bajio AC</t>
  </si>
  <si>
    <t>'11220-0001-0123-0000 Coficab Leon S De RL De CV</t>
  </si>
  <si>
    <t>'11220-0001-0124-0000 Instituto para Formacion y Desarrollo Volkswagen S</t>
  </si>
  <si>
    <t>'11220-0001-0125-0000 Kuehne + Nagel SA De CV</t>
  </si>
  <si>
    <t>'11220-0001-0126-0000 Nestle Servicios Industriales SA De CV</t>
  </si>
  <si>
    <t>'11220-0001-0127-0000 Pricewaterhousecoopers SC</t>
  </si>
  <si>
    <t>'11220-0001-0128-0000 Stracktrain Mexico S De RL De CV</t>
  </si>
  <si>
    <t>'11220-0001-0129-0000 Cuesta Campos y Asociados SC</t>
  </si>
  <si>
    <t>'11220-0001-0130-0000 Gas Natural Mexico SA De CV</t>
  </si>
  <si>
    <t>'11220-0001-0131-0000 Aduana Real Estate 4 S De RL De CV</t>
  </si>
  <si>
    <t>'11220-0001-0132-0000 Bio Servicios De Empaques SA De CV</t>
  </si>
  <si>
    <t>'11220-0001-0133-0000 Nitto Denko de Mexico S De RL De CV</t>
  </si>
  <si>
    <t>'11220-0001-0134-0000 Multiservicios Nordika SA De CV</t>
  </si>
  <si>
    <t>'11220-0001-0135-0000 IQ Servicios en Linea S De RL De CV</t>
  </si>
  <si>
    <t>'11220-0001-0136-0000 Senko (USA) Inc.</t>
  </si>
  <si>
    <t>'11220-0001-0137-0000 Seguros El Potosi SA</t>
  </si>
  <si>
    <t>'11220-0001-0138-0000 Kobelco CH Wire Mexicana SA De CV</t>
  </si>
  <si>
    <t>'11220-0001-0139-0000 Nishikawa Sealing Systems Mexico SA De CV</t>
  </si>
  <si>
    <t>'11220-0001-0140-0000 Copo Textile Mexico SA De CV</t>
  </si>
  <si>
    <t>'11220-0001-0142-0000 Advance Real Estate 2 S De RL De CV</t>
  </si>
  <si>
    <t>'11220-0001-0143-0000 CJ Korea Express Mexico SA De CV</t>
  </si>
  <si>
    <t>'11220-0001-0144-0000 Fondo Unido, I.A.P.</t>
  </si>
  <si>
    <t>'11220-0001-0145-0000 Capymet, S.A. de C.V.</t>
  </si>
  <si>
    <t>'11220-0001-0146-0000 Propiedades CISO S De RL De CV</t>
  </si>
  <si>
    <t>'11220-0001-0147-0000 Roechling Automotive Mexico S De RL De CV</t>
  </si>
  <si>
    <t>'11220-0001-0148-0000 Agencias Aduanales Consolidadas SC</t>
  </si>
  <si>
    <t>'11220-0001-0149-0000 Practica Aduanal SC</t>
  </si>
  <si>
    <t>'11220-0001-0150-0000 CIBanco SA Institucion de Banca Multiple</t>
  </si>
  <si>
    <t>'11220-0001-0151-0000 Telefonia Por Cable SA De CV</t>
  </si>
  <si>
    <t>'11220-0001-0152-0000 Kyokuto Boeki Kaisha Mexico SA De CV</t>
  </si>
  <si>
    <t>'11220-0001-0153-0000 Mafmex S De RL DE CV</t>
  </si>
  <si>
    <t>'11220-0001-0154-0000 Fuji Oozx Mexico SA De CV</t>
  </si>
  <si>
    <t>'11220-0001-0155-0000 Schreiber Mexico SA De CV</t>
  </si>
  <si>
    <t>'11220-0001-0156-0000 Express Forwarding Company SA De CV</t>
  </si>
  <si>
    <t>'11220-0001-0158-0000 Grupo Dipicsa SA De CV</t>
  </si>
  <si>
    <t>'11220-0001-0159-0000 American Industries de Occidente SA De CV</t>
  </si>
  <si>
    <t>'11220-0001-0160-0000 Sick Automation Solutions SA De CV</t>
  </si>
  <si>
    <t>'11220-0001-0161-0000 Dielek Diseños Electronicos SA De CV</t>
  </si>
  <si>
    <t>'11220-0001-0162-0000 Bona Qro SA De CV</t>
  </si>
  <si>
    <t>'11220-0001-0163-0000 Rocand Molde y Plasticos S De RL De CV</t>
  </si>
  <si>
    <t>'11220-0001-0164-0000 Fideicomiso F/0035</t>
  </si>
  <si>
    <t>'11220-0001-0165-0000 Corporate Management Services CMS S De RL De CV</t>
  </si>
  <si>
    <t>'11220-0001-0166-0000 Romero Ramos, Quintanilla y Bortoni SC</t>
  </si>
  <si>
    <t>'11220-0001-0167-0000 Distribuidora de calzado de primera clase SA De CV</t>
  </si>
  <si>
    <t>'11220-0001-0168-0000 Lean Six Sigma Institute SC</t>
  </si>
  <si>
    <t>'11220-0001-0169-0000 Naps-Guanajuato S De RL De CV</t>
  </si>
  <si>
    <t>'11220-0001-0170-0000 Centro de Abastecimiento Puerto Interior SA De CV</t>
  </si>
  <si>
    <t>'11220-0001-0171-0000 KyB Latinoamerica SA De CV</t>
  </si>
  <si>
    <t>'11220-0001-0172-0000 Ingles en Areas Laborales SC</t>
  </si>
  <si>
    <t>'11220-0001-0173-0000 Almond-Cataforesis S De RL De CV</t>
  </si>
  <si>
    <t>'11220-0001-0174-0000 Ralston Purina Mexico SA De CV</t>
  </si>
  <si>
    <t>'11220-0001-0175-0000 GP Electromecanica SA De CV</t>
  </si>
  <si>
    <t>'11220-0001-0176-0000 SJMFlex De Mexico S De RL De CV</t>
  </si>
  <si>
    <t>'11220-0001-0177-0000 Hankyu Hanshin Express Mexico SA De CV</t>
  </si>
  <si>
    <t>'11220-0001-0178-0000 DMS Moldes Mexico SA De CV</t>
  </si>
  <si>
    <t>'11220-0001-0179-0000 Moriroku Technology De Mexico SA De CV</t>
  </si>
  <si>
    <t>'11220-0001-0180-0000 Maria Ines Rosas Hernandez</t>
  </si>
  <si>
    <t>'11220-0001-0181-0000 Nippon Paint Automotive Coatings Mexico SA De CV</t>
  </si>
  <si>
    <t>'11220-0001-0182-0000 Harting Mexico Manufacturing SA De CV</t>
  </si>
  <si>
    <t>'11220-0001-0183-0000 Ecopur SA De CV</t>
  </si>
  <si>
    <t>'11220-0003-0001-0000 Otras Cuentas por Cobrar</t>
  </si>
  <si>
    <t>2015</t>
  </si>
  <si>
    <t>'11220-0001-0001-0000 Akebono Brake Mexico SA De CV</t>
  </si>
  <si>
    <t>11230-0000-0000-0000 Deudores Diversos</t>
  </si>
  <si>
    <t>'11230-0001-0001-0000 Ajuste Neto a Nomina</t>
  </si>
  <si>
    <t>'11230-0001-0002-0000 Jorge Luis Campos Castillo</t>
  </si>
  <si>
    <t>'11230-0001-0003-0000 Maria Esther Zamarripa Rodriguez</t>
  </si>
  <si>
    <t>'11230-0001-0004-0000 Deudores Varios</t>
  </si>
  <si>
    <t>'11230-0002-0001-0000 Viaticos a empleados</t>
  </si>
  <si>
    <t>'11230-0002-0002-0000 Gastos a reserva de comprobar</t>
  </si>
  <si>
    <t>'11400-0000-0000-0000 Inventarios</t>
  </si>
  <si>
    <t>'11400-0000-0000-0001 Inventario Reexpresado</t>
  </si>
  <si>
    <t>'11410-5810-0001-0000 Santa Fe I Terreno</t>
  </si>
  <si>
    <t>'11410-5810-0002-0000 Santa Fe Ampliacion Terreno</t>
  </si>
  <si>
    <t>'11410-5810-0003-0000 Santa Fe III Terreno</t>
  </si>
  <si>
    <t>'11410-5810-0004-0000 Santa Fe IV Terreno</t>
  </si>
  <si>
    <t>'11410-5810-0005-0000 Zona de grandes usuarios Terreno</t>
  </si>
  <si>
    <t>'11410-5810-0006-0000 Zona De Servicios Terreno</t>
  </si>
  <si>
    <t>'11410-5810-0007-0000 Herradura Pirelli Terreno</t>
  </si>
  <si>
    <t>'11410-5810-0009-0000 Areas generales Terreno</t>
  </si>
  <si>
    <t>'11410-5810-0010-0000 Fraccionamiento GPI Terrenos</t>
  </si>
  <si>
    <t>'11420-6240-0001-0000 Infraestructura Santa Fe I</t>
  </si>
  <si>
    <t>'11420-6240-0002-0000 Infraestructura Santa Fe II</t>
  </si>
  <si>
    <t>'11420-6240-0003-0000 Infraestructura Santa Fe III</t>
  </si>
  <si>
    <t>'11420-6240-0004-0000 Infraestructura Santa Fe IV</t>
  </si>
  <si>
    <t>'11420-6240-0006-0000 Infraestructura Zona Comercial</t>
  </si>
  <si>
    <t>'11420-6240-0007-0000 Infraestructura Zona de servicios</t>
  </si>
  <si>
    <t>'11420-6240-0008-0000 Infraestructura Terminal Intermodal de carga</t>
  </si>
  <si>
    <t>'11420-6240-0009-0000 Infraestructura Areas Generales</t>
  </si>
  <si>
    <t>'11420-6240-0010-0000 Infraestructura Obra social</t>
  </si>
  <si>
    <t>'11420-6240-0011-0000 Infraestructura Poligono Aeronautico</t>
  </si>
  <si>
    <t>'11430-6240-0001-0000 Construcciones en proceso Santa Fe I</t>
  </si>
  <si>
    <t>'11430-6240-0002-0001 SOP/RE/AM/PU/ED/OB/GPI/2013-0451 ACCA SA De CV</t>
  </si>
  <si>
    <t>'11430-6240-0003-0001 SOP/RE/AM/PU/CT/OB/GPI/2012-0316 REHABILITACION DE</t>
  </si>
  <si>
    <t xml:space="preserve">'11430-6240-0003-0002 GPI/2012/OB-034, ADGILE, Linea Electrica de Media </t>
  </si>
  <si>
    <t>'11430-6240-0003-0003 GPI/2012/SR-027 PCA Linea electrica de media tensi</t>
  </si>
  <si>
    <t>'11430-6240-0003-0004 SOP/RE/AM/PU/CT/SERV/GPI/2013-0445 JPR CARSA Del B</t>
  </si>
  <si>
    <t>'11430-6240-0003-0005 SOP/RE/AM/PU/AO/SERV/GPI/2014-0133 Suro Sistemas</t>
  </si>
  <si>
    <t>'11430-6240-0003-0006 Subestacion Santa Fe III Convenio 08/2014</t>
  </si>
  <si>
    <t>'11430-6240-0003-0007 GPI/2015/OBRA-024, Grupo Constructor Chicome, Line</t>
  </si>
  <si>
    <t>'11430-6240-0005-0001 GPI/2012/OB-020 ARECO Const entronque vialidad Min</t>
  </si>
  <si>
    <t>'11430-6240-0005-0002 GPI-K997/2010/SR-021 G. Proyecto ejecutivo, sumini</t>
  </si>
  <si>
    <t xml:space="preserve">'11430-6240-0005-0003 GPI-K997/2010/OB-021 PERCONSA Proyecto ejecutivo, </t>
  </si>
  <si>
    <t xml:space="preserve">'11430-6240-0005-0004 GPI-K997/2010/OB-022 Construcción tanque tormenta </t>
  </si>
  <si>
    <t>'11430-6240-0005-0005 SOP/RE/LP/PU/IV/OB/GPI/2013-0555 Mueve Tierra de C</t>
  </si>
  <si>
    <t>'11430-6240-0005-0006 SOP/RE/AM/PU/CT/SERV/GPI/2013-0521 Victor Hugo Med</t>
  </si>
  <si>
    <t>'11430-6240-0005-0007 GPI-K997/2011/OB-010 Construcción de vialidad mine</t>
  </si>
  <si>
    <t>'11430-6240-0005-0008 GPI-K997/2011/SR-011 Angel Gerardo Perez Ingenieri</t>
  </si>
  <si>
    <t>'11430-6240-0005-0009 GPI-K997/2010/SR-015 Construccion de colector sani</t>
  </si>
  <si>
    <t>'11430-6240-0005-0010 GPI-K997/2010/SR-016 Construccion de colector sant</t>
  </si>
  <si>
    <t>'11430-6240-0005-0011 GPI-K997/2010/SR-017 Construccion de colector sani</t>
  </si>
  <si>
    <t>'11430-6240-0005-0012 GPI-K997/2011/OB-011 Reconf. circuito 34.5kv, ener</t>
  </si>
  <si>
    <t>'11430-6240-0005-0013 GPI/2012/OB-011 Roca, Tanque de almacenamiento N°2</t>
  </si>
  <si>
    <t>'11430-6240-0005-0014 GPI/2012/SR-009 PCA, Tanque Agua Potable No.2 Z. R</t>
  </si>
  <si>
    <t>'11430-6240-0005-0015 GPI/2012/OB-015 Agdile Acometd y Subest 75KVA Pzo3</t>
  </si>
  <si>
    <t>'11430-6240-0005-0016 GPI/2012/SR-024, PCA, Red de Alumbrado publico ave</t>
  </si>
  <si>
    <t>'11430-6240-0005-0017 GPI/2012/SR-028 PCA Construccion de laredo ferrovi</t>
  </si>
  <si>
    <t>'11430-6240-0005-0018 GPI/2012/SR-026 PCA Construccion de banquetas en a</t>
  </si>
  <si>
    <t>'11430-6240-0005-0019 SOP/RE/AM/PU/CT/SERV/GPI/2013-0230 Proyecto ejecut</t>
  </si>
  <si>
    <t>'11430-6240-0005-0020 SOP/RE/LS/PU/ED/OB/GPI/2013-0448 Garcia Palomares</t>
  </si>
  <si>
    <t>'11430-6240-0005-0021 SOP/RE/AM/PU/ED/OB/GPI/2013-0484 Federico Ruiz Ram</t>
  </si>
  <si>
    <t>'11430-6240-0005-0022 GPI/2012/SR-004 PCA, GAC Red de Alumbrado Publico</t>
  </si>
  <si>
    <t>'11430-6240-0005-0023 GPI/2014/SRO-006 Proyecto colector pluvial en ZR</t>
  </si>
  <si>
    <t>'11430-6240-0005-0024 SOP/RE/LS/PU/IV/OB/GPI/2014-0374 Consorcio Ingenie</t>
  </si>
  <si>
    <t>'11430-6240-0006-0001 SOP/RE/AM/PU/CT/SERV/GPI/2013-0522 Moises Vizguera</t>
  </si>
  <si>
    <t>'11430-6240-0006-0002 SOP/RE/AM/PU/CT/SERV/GPI/2013-0508 Ricardo Joel Av</t>
  </si>
  <si>
    <t>'11430-6240-0007-0001 SOP/RE/AM/PU/ED/SERV/GPI/2013-0530 VIE Arquitectos</t>
  </si>
  <si>
    <t>'11430-6240-0007-0002 SOP/RE/AM/PU/CT/SERV/GPI/2014-0131 Asesoria Estudi</t>
  </si>
  <si>
    <t>'11430-6240-0008-0001 GPI/2012/OB-003 OCESA Mtto Gral Zona de Servicios</t>
  </si>
  <si>
    <t>'11430-6240-0008-0002 SOP/RE/AM/PU/ED/OB/GPI/2013-0377 Ingenieria Global</t>
  </si>
  <si>
    <t>'11430-6240-0008-0003 SOP/RE/AM/PU/ED/OB/GPI/2014-0181 Jorge Alfonso Gar</t>
  </si>
  <si>
    <t>'11430-6240-0008-0004 SOP/RE/LS/PU/IV/OB/GPI/2014-0224 ACCA SA DE CV</t>
  </si>
  <si>
    <t>'11430-6240-0008-0005 SOP/RE/AM/PU/CT/OB/GPI/2014-0229, Seseyco, Señalam</t>
  </si>
  <si>
    <t>'11430-6240-0008-0006 GPI/2015/SRO-010 Proyectos ejecutivos andadores ZS</t>
  </si>
  <si>
    <t>'11430-6240-0009-0001 SOP/RE/AM/PU/ED/SERV/GPI/2013-0551 CITTA Arquitect</t>
  </si>
  <si>
    <t>'11430-6240-0009-0002 SOP/RE/LS/PU/ED/OB/GPI/2013-0518 Jose Francisco Va</t>
  </si>
  <si>
    <t>'11430-6240-0009-0003 SOP/RE/AM/PU/CT/OB/GPI/2013-0495 Acca SA De CV</t>
  </si>
  <si>
    <t>'11430-6240-0009-0004 SOP/RE/LS/PU/IV/OB/GPI/2013-0501 Espinosa Ingenier</t>
  </si>
  <si>
    <t>'11430-6240-0009-0005 GPI-PIC/2009/OB-044 G. Proyecto y construccion de</t>
  </si>
  <si>
    <t>'11430-6240-0009-0006 GPI/K997/2010/PRO-005 Proyecto de adecuación al ac</t>
  </si>
  <si>
    <t xml:space="preserve">'11430-6240-0009-0007 GPI/K997/2010/GR-005 G. Proyecto de adecuación al </t>
  </si>
  <si>
    <t>'11430-6240-0009-0008 GPI/K997/2011/OB-007 Construcción de linea de agua</t>
  </si>
  <si>
    <t>'11430-6240-0009-0009 GPI/2011/OB-004 Mantenimiento general de planta de</t>
  </si>
  <si>
    <t>'11430-6240-0009-0010 GPI/2012/SR-003 PCA Estacion de bomberos 2da etapa</t>
  </si>
  <si>
    <t>'11430-6240-0009-0011 GPI/2012/OB-004 CAPPSA Estacion de bomberos 2da et</t>
  </si>
  <si>
    <t>'11430-6240-0009-0012 GPI/2012/OB-027 ESPINOZA Construccion de Banquetas</t>
  </si>
  <si>
    <t>'11430-6240-0009-0013 GPI/2012/OB-030 Abasolo Construccion de la red de</t>
  </si>
  <si>
    <t>'11430-6240-0009-0014 GPI/2012/OB-024 Palafox Red de alumbrado publico a</t>
  </si>
  <si>
    <t>'11430-6240-0009-0015 GPI/2012/SR-018 PCA Gerenciamiento Construccion de</t>
  </si>
  <si>
    <t>'11430-6240-0009-0016 GPI/2012/SR-015 GAC Construccion de la vialidad pe</t>
  </si>
  <si>
    <t xml:space="preserve">'11430-6240-0009-0017 GPI-K997/2010/SR-016. GAC Construccion de colec </t>
  </si>
  <si>
    <t>'11430-6240-0009-0018 GPI-K997/2010/SR-015 PAC, GAC, Construccion de co</t>
  </si>
  <si>
    <t>'11430-6240-0009-0019 GPI/2012/OB-025 Consorcio en Instalaciones Electro</t>
  </si>
  <si>
    <t>'11430-6240-0009-0020 GPI/2012/SR-022 PCA, GAC Construccion de la red de</t>
  </si>
  <si>
    <t>'11430-6240-0009-0021 GPI/2012/SR-021, PCA, GAC, Construccion de la vial</t>
  </si>
  <si>
    <t>'11430-6240-0009-0022 GPI/2012/SR-020, PCA, GAC Construccion de la viali</t>
  </si>
  <si>
    <t>'11430-6240-0009-0023 SOP/RE/AM/PU/CT/OB/GPI/2012-0292 Virajo Construcci</t>
  </si>
  <si>
    <t>'11430-6240-0009-0024 GPI/2012/SR-030 PCA PAISAJISMO INTEGRAL DE CAMELLO</t>
  </si>
  <si>
    <t>'11430-6240-0009-0025 SDD-P-021/2012, Ampliacion de la Sub Sta Fe II</t>
  </si>
  <si>
    <t>'11430-6240-0009-0026 SOP/RE/AM/PU/CT/OB/GPI/2012-0296, Ricardo Palafox</t>
  </si>
  <si>
    <t>'11430-6240-0009-0027 GPI/2012/SR-031 PCA, Señaletica Horizontal en aven</t>
  </si>
  <si>
    <t>'11430-6240-0009-0028 GPI/2012/SR-023 PCA Red de alumbrado publico aveni</t>
  </si>
  <si>
    <t>'11430-6240-0009-0029 GPI/2012/SR-029 PCA Paisajismo Integral de camello</t>
  </si>
  <si>
    <t>'11430-6240-0009-0030 SDD-P-006/2013 CFE, Ampliacion Sub Sta Fe II</t>
  </si>
  <si>
    <t>'11430-6240-0009-0031 SOP/RE/AM/PU/CT/SERV/GPI/2013-0416 Miguel Angel Di</t>
  </si>
  <si>
    <t xml:space="preserve">'11430-6240-0009-0032 SOP/RE/AM/PU/ED/OB/GPI/2013-0426 Avila Duran Jose </t>
  </si>
  <si>
    <t xml:space="preserve">'11430-6240-0009-0033 GPI-ADJ-002-2013 Aguas Latinas de  Mexico S De RL </t>
  </si>
  <si>
    <t>'11430-6240-0009-0034 SOP/RE/AM/PU/ED/OB/GPI/2013-0470 Constructora Tit</t>
  </si>
  <si>
    <t>'11430-6240-0009-0035 SOP/RE/LS/PU/IV/OB/GPI/2013-0501 Espinoza Ingenier</t>
  </si>
  <si>
    <t>'11430-6240-0009-0036 GPI/2013/OB-007 Constructora Cal y Arena SA De CV</t>
  </si>
  <si>
    <t>'11430-6240-0009-0037 SOP/RE/LS/PA/ED/OB/GPI/2014-0094 Tecnologia e infr</t>
  </si>
  <si>
    <t>'11430-6240-0009-0038 SOP/RE/AM/PU/ED/OB/GPI/2014-0114 Grupo Accion</t>
  </si>
  <si>
    <t xml:space="preserve">'11430-6240-0009-0039 SOP/RE/AM/PU/ED/OB/GPI/2014-115 Mallas Guanajuato </t>
  </si>
  <si>
    <t>'11430-6240-0009-0040 SOP/RE/AM/PU/ED/OB/GPI/2014-0121 Vicente Herrera G</t>
  </si>
  <si>
    <t>'11430-6240-0009-0041 SOP/RE/AM/PU/CT/OB/GPI/2014-0154 Obras a Tiempo</t>
  </si>
  <si>
    <t>'11430-6240-0009-0042 SOP/RE/AM/PU/ED/OB/GPI/2014-0145 Geuman, Construcc</t>
  </si>
  <si>
    <t xml:space="preserve">'11430-6240-0009-0043 SOP/RE/LS/PU/ED/OB/GPI/2014-0171 Urbe Proyectos y </t>
  </si>
  <si>
    <t>'11430-6240-0009-0044 SOP/RE/AM/PU/ED/OB/GPI/2014-0179 Ingenieros en cam</t>
  </si>
  <si>
    <t>'11430-6240-0009-0045 SOP/RE/AM/PU/ED/OB/GPI/2014-0180 Sistemas de ingen</t>
  </si>
  <si>
    <t>'11430-6240-0009-0046 SOP/RE/LS/PU/IV/OB/GPI/2014-0245, Jorge Perez Guer</t>
  </si>
  <si>
    <t>'11430-6240-0009-0047 SOP/RE/AM/PU/ED/OB/GPI/2014-0193 Obras a Tiempo</t>
  </si>
  <si>
    <t>'11430-6240-0009-0048 SOP/RE/AM/PU/AO/SERV/GPI/2014-0356 Mario Ontivero</t>
  </si>
  <si>
    <t>'11430-6240-0009-0049 SOP/RE/AM/PU/CT/SERV/GPI/2014-0383 Ingenieria en i</t>
  </si>
  <si>
    <t>'11430-6240-0009-0050 GPI/2015/OBRA-007 Ramon Gerardo Flores Valencia Bo</t>
  </si>
  <si>
    <t>'11430-6240-0009-0051 GPI/2015/SRO-005 Mario Ontiveros Orozco, P. Ejecut</t>
  </si>
  <si>
    <t>'11430-6240-0010-0001 SOP/RE/AM/PU/CT/SERV/GPI/2015-0028 Moises Vizguerr</t>
  </si>
  <si>
    <t>'11430-6240-0009-0052 SDD-P-030/2015 Linea de Distribucion y Recalibraci</t>
  </si>
  <si>
    <t>'11430-6240-0009-0053 SDD/P-003/2015 2da Etapa Subestacion Sta Fe III</t>
  </si>
  <si>
    <t xml:space="preserve">'11430-6240-0009-0054 OPZ-078/15 Canalizacion Pluvial en Zona de Acceso </t>
  </si>
  <si>
    <t xml:space="preserve">'12300-0000-0000-0000 Bienes Inmuebles Infraestructura y Construcciones </t>
  </si>
  <si>
    <t>'12310-5810-0001-0000 Terrenos</t>
  </si>
  <si>
    <t>'12330-5830-0001-0000 Bodegas Multitenant con sistemas TIt-up</t>
  </si>
  <si>
    <t>'12330-5830-0002-0000 Centro de negocios GPI</t>
  </si>
  <si>
    <t>'12330-5830-0003-0000 Proyecto y construccion de centro comunitario</t>
  </si>
  <si>
    <t>'12330-5830-0004-0000 Estacion de bomberos</t>
  </si>
  <si>
    <t>'12340-6240-0001-0000 Infraestructura Zona Industrial</t>
  </si>
  <si>
    <t>'12340-6240-0002-0000 Infraestructura Zona Comercial</t>
  </si>
  <si>
    <t>'12340-6240-0003-0000 Infraestructura Zona de Servicios</t>
  </si>
  <si>
    <t>'12340-6240-0004-0000 Infraestructura Areas Generales</t>
  </si>
  <si>
    <t>'12340-6240-0005-0000 Infraestructura Obra Social</t>
  </si>
  <si>
    <t>'12340-6240-0006-0000 Infraestructura Terminal Intermodal</t>
  </si>
  <si>
    <t>'12340-6240-0007-0000 Infraestructura Mezquite Park</t>
  </si>
  <si>
    <t>'12390-0000-0001-0000 Areas Generales Terrenos</t>
  </si>
  <si>
    <t>'12400-0000-0000-0000 Bienes Muebles</t>
  </si>
  <si>
    <t>'12411-5110-0001-0000 Silla Acojinada</t>
  </si>
  <si>
    <t>'12411-5110-0002-0000 Mesa 76cm 152 cm</t>
  </si>
  <si>
    <t>'12411-5110-0003-0000 Silla Secretarial (4)</t>
  </si>
  <si>
    <t>'12411-5110-0004-0000 Engargmental</t>
  </si>
  <si>
    <t>'12411-5110-0005-0000 Escritorio Orion de 1.6 Caoba</t>
  </si>
  <si>
    <t>'12411-5110-0006-0000 Mesa de juntas rectangular (2)</t>
  </si>
  <si>
    <t>'12411-5110-0007-0000 Silla para visita mod a-135 (15)</t>
  </si>
  <si>
    <t>'12411-5110-0008-0000 Silla oper. neumatica</t>
  </si>
  <si>
    <t>'12411-5110-0009-0000 Silla operativa neumatica</t>
  </si>
  <si>
    <t xml:space="preserve">'12411-5110-0010-0000 Silla acojinada 253029 </t>
  </si>
  <si>
    <t xml:space="preserve">'12411-5110-0011-0000 Mesa 184 cm 221158 </t>
  </si>
  <si>
    <t>'12411-5110-0012-0000 Escritorio Orion de 1.60 Caoba</t>
  </si>
  <si>
    <t xml:space="preserve">'12411-5110-0013-0000 Mesa de juntas rectangular (2) </t>
  </si>
  <si>
    <t>'12411-5110-0014-0000 Silla para visita mod A-135 negrohermes Hawaii 1 (</t>
  </si>
  <si>
    <t>'12411-5110-0015-0000 Silla op. neumatica mod. RS-350 negro hermes (2</t>
  </si>
  <si>
    <t>'12411-5110-0016-0000 Silla op. neumatica mod. RS-350 negro hermes (2</t>
  </si>
  <si>
    <t>'12411-5110-0017-0000 Archiveros bajo cubierta 0.69*0.60*0.50 (4)</t>
  </si>
  <si>
    <t>'12411-5110-0018-0000  Archiveros suspendidos completo 0.72*0.50*0.48 (2</t>
  </si>
  <si>
    <t>'12411-5110-0019-0000 Mesa de juntas circular de 0.90 haya-negro negro-n</t>
  </si>
  <si>
    <t>'12411-5110-0020-0000 Mesa de juntas circular 1.00 caoba-negro negro neg</t>
  </si>
  <si>
    <t>'12411-5110-0021-0000 Archivero bajo cubierta de 2 gavetas negro</t>
  </si>
  <si>
    <t>'12411-5110-0022-0000 Silla para visita modelo A-135 negro herm (15)</t>
  </si>
  <si>
    <t>'12411-5110-0023-0000 Silla operativa neumatica mod RS-350 negro (2)</t>
  </si>
  <si>
    <t>'12411-5110-0024-0000 Archivero bajo cuebierta de 2 gavetas negro</t>
  </si>
  <si>
    <t>'12411-5110-0025-0000 Silla para visita a-135 negro hermes hawaii</t>
  </si>
  <si>
    <t>'12411-5110-0026-0000 Silla Operativa neumatica rs-350 negro hermes hawa</t>
  </si>
  <si>
    <t>'12411-5110-0027-0000 Cubiculos</t>
  </si>
  <si>
    <t>'12411-5110-0028-0000 Mesa Acabado Laminado 1.8*.6 y 1.2* 0.60</t>
  </si>
  <si>
    <t>'12411-5110-0029-0000 Conjunto ejecutivo Derecho Mod EE06NPDA</t>
  </si>
  <si>
    <t>'12411-5110-0030-0000 Archivero 3 gavetas Ftes.lam.plas Mold 2mm</t>
  </si>
  <si>
    <t>'12411-5110-0031-0000 Mesa Rectangular 1.2 *0.60</t>
  </si>
  <si>
    <t>'12411-5110-0032-0000 Pedestal alto 3 cajones, cuerpo metalico, negro</t>
  </si>
  <si>
    <t>'12411-5110-0033-0000 Rack Multiusos con 5 niveles</t>
  </si>
  <si>
    <t>'12411-5110-0034-0000 Sillas, Caper Multipurpose, FLEXNET Seat (18)</t>
  </si>
  <si>
    <t>'12411-5110-0035-0000 Mesas, Square Foldway, Laminate 48W (2)</t>
  </si>
  <si>
    <t>'12411-5110-0036-0000 Mesas, Scow Foldway, Laminate 48D 60W (2)</t>
  </si>
  <si>
    <t>'12411-5110-0037-0000 Repisa 45.7cm * 91.5cm * 1.8  (7 PZAS)</t>
  </si>
  <si>
    <t>'12411-5110-0038-0000 Caja fuerte Sentry  CS5481</t>
  </si>
  <si>
    <t>'12411-5110-0039-0000 Archiveros 2 cajones negro (14)</t>
  </si>
  <si>
    <t>'12411-5110-0040-0000 Archiveros 4 cajones carta comer negro (2)</t>
  </si>
  <si>
    <t>'12411-5110-0041-0000 Archivero 4 cajones oficio com negro</t>
  </si>
  <si>
    <t>'12411-5110-0042-0000 Silla de Trabajo con brazos neumaticos</t>
  </si>
  <si>
    <t>'12411-5110-0043-0000 Silla de trabajo con brazos neumaticos</t>
  </si>
  <si>
    <t>'12411-5110-0044-0000 Silla de trabajo con brazos neumaticos</t>
  </si>
  <si>
    <t>'12411-5110-0045-0000 Escritorio ejecutivo</t>
  </si>
  <si>
    <t>'12411-5110-0046-0000 Arhivero 4 cajones carta comer negocios</t>
  </si>
  <si>
    <t>'12411-5110-0047-0000 Archivero 4 cajones carta comer neg</t>
  </si>
  <si>
    <t>'12411-5110-0048-0000 Sillas de visita mod A-140 con brazos tapizada (15</t>
  </si>
  <si>
    <t>'12411-5110-0049-0000 Barre Aspiradora CV Mod 30/1 KARCHER</t>
  </si>
  <si>
    <t>'12411-5110-0050-0000 Mesa Plegable de 150 x 45 cm. en LP con bases (32)</t>
  </si>
  <si>
    <t>'12411-5110-0051-0000 Silla apilable en polipropileno (64)</t>
  </si>
  <si>
    <t>'12411-5110-0052-0000 Carrito para transportar silleria</t>
  </si>
  <si>
    <t>'12411-5110-0053-0000 Mesa Plegadiza para sala de juntas (6)</t>
  </si>
  <si>
    <t>'12411-5110-0054-0000 Sillas para sala de juntas (20)</t>
  </si>
  <si>
    <t>'12411-5110-0055-0000 Area de trabajo  de 1.20 x 1.20 mts mod A1 (30)</t>
  </si>
  <si>
    <t>'12411-5110-0056-0000 Silla de respaldo medio reclinable mod S1 (30)</t>
  </si>
  <si>
    <t>'12411-5110-0057-0000 Silla de cuatro patas de acero con rodaja mod S (3</t>
  </si>
  <si>
    <t>'12411-5110-0058-0000 Mesa circular de 90 cms. laminado plástico mod  M1</t>
  </si>
  <si>
    <t>'12411-5110-0059-0000 Area de trabajo  de 1.20 x 1.20 cms mod A2 (60)</t>
  </si>
  <si>
    <t>'12411-5110-0060-0000 Silla de respaldo medio reclinable mod S1 (60)</t>
  </si>
  <si>
    <t>'12411-5110-0061-0000 Silla de cuatro patas de acero con rodaj mod S (15</t>
  </si>
  <si>
    <t>'12411-5110-0062-0000 Mesa circular 90 cms. laminado plástico mod M1 (5)</t>
  </si>
  <si>
    <t>'12411-5110-0063-0000 Silla apilable con respaldo y asiento mod S3 (12)</t>
  </si>
  <si>
    <t>'12411-5110-0064-0000 Silla alta de resp  medio, asiento y resp mod S (9</t>
  </si>
  <si>
    <t>'12411-5110-0065-0000 Mesa cuadrada 90 x 90 cms lamina plástic mod C1 (3</t>
  </si>
  <si>
    <t>'12411-5110-0066-0000 Mesa cuadrada 80 x 80 cms lamina plástica mod C (3</t>
  </si>
  <si>
    <t>'12411-5110-0067-0000 Silla alta de respaldo alto en piel grado8 mod SD1</t>
  </si>
  <si>
    <t>'12411-5110-0068-0000 Silla alta de respaldo medio piel grado8 mod SD (2</t>
  </si>
  <si>
    <t>'12411-5110-0069-0000 Sofá individual base tubular en acero mod SO2 (3)</t>
  </si>
  <si>
    <t>'12411-5110-0070-0000 Mesa lateral 60 x 60 cms en lámina chapa mod MD1</t>
  </si>
  <si>
    <t>'12411-5110-0071-0000 Privado 2.00 x 2.20 mts en lámina chapa mod D1</t>
  </si>
  <si>
    <t>'12411-5110-0072-0000 Silla alta de respaldo alto en malla mod S5 (2)</t>
  </si>
  <si>
    <t>'12411-5110-0073-0000 Silla  de visita con respaldo alto mod SV5 (8)</t>
  </si>
  <si>
    <t>'12411-5110-0074-0000 Privado 1.80 x 2.40 mts laminado plástico mod P (2</t>
  </si>
  <si>
    <t>'12411-5110-0075-0000 Mesa circular 90 cms en laminado plástico mod M (2</t>
  </si>
  <si>
    <t>'12411-5110-0076-0000 Silla respaldo medio reclin, asiento tela mod S (4</t>
  </si>
  <si>
    <t xml:space="preserve">'12411-5110-0077-0000 Recepción curva metálica en 5.00 largo mod R1 (2) </t>
  </si>
  <si>
    <t>'12411-5110-0078-0000 Sofá individual base tubular en acero mod SO1 (6)</t>
  </si>
  <si>
    <t>'12411-5110-0079-0000 Mesa lateral 60 x 60 cms laminado plásti mod MR (3</t>
  </si>
  <si>
    <t>'12411-5110-0080-0000 Mesa lamina chapa de madera1.80x0.60mts mod SP1</t>
  </si>
  <si>
    <t>'12411-5110-0081-0000 Credenza de 1.60x0.60 mts en lamina mod CRE1</t>
  </si>
  <si>
    <t>'12411-5110-0082-0000 Silla alta de respaldo alto en malla mod S5 (17)</t>
  </si>
  <si>
    <t>'12411-5110-0083-0000 Mesa 2.80x1.20 mts (2 pzs) laminado plást mod SP2</t>
  </si>
  <si>
    <t>'12411-5110-0084-0000 Credenza 1.50x0.45 mts con puertas metal mod CRE2</t>
  </si>
  <si>
    <t>'12411-5110-0085-0000 Silla de cuatro patas de acero con rodaj mod S(14)</t>
  </si>
  <si>
    <t>'12411-5110-0086-0000 Mesa 2.40x1.20 cms en laminado plásticomod SP3</t>
  </si>
  <si>
    <t>'12411-5110-0087-0000 Silla de cuatro patas acero con rodaj mod S2 (10)</t>
  </si>
  <si>
    <t>'12411-5110-0088-0000 Mesa circular 1.20 mts en laminado plástic mod SV1</t>
  </si>
  <si>
    <t>'12411-5110-0089-0000 Silla de cuatro patas acero con rodaj mod S2 (10)</t>
  </si>
  <si>
    <t>'12411-5110-0090-0000 Silla alta de respaldo alto en malla mod S5 (11)</t>
  </si>
  <si>
    <t>'12411-5110-0091-0000 Silla  de visita con respaldo alto mod SV5 (44)</t>
  </si>
  <si>
    <t>'12411-5110-0092-0000 Mesa circular 90 cms laminado plást mod M3 (11)</t>
  </si>
  <si>
    <t>'12411-5110-0093-0000 Semiprivado 1.60x1.60 mts lamin plást mod SEMI (11</t>
  </si>
  <si>
    <t>'12411-5110-0094-0000 Archivero rotatorio doble con puerta mod ARCHIV (9</t>
  </si>
  <si>
    <t>'12411-5110-0095-0000 Muebles en Material MDF de 16 mm de 60 cm (3)</t>
  </si>
  <si>
    <t>'12411-5110-0096-0000 Mueble en Material MDF de 16 mm con medidas de 67</t>
  </si>
  <si>
    <t>'12411-5110-0097-0000 Mueble en material listonado de 16 mm con med. 70</t>
  </si>
  <si>
    <t>'12411-5110-0098-0000 Mueble en Material MDF de 16 mm con med. 67 cm</t>
  </si>
  <si>
    <t>'12411-5110-0099-0000 Cubiertas de 120 * 120 * 110 cm. de Altura (19)</t>
  </si>
  <si>
    <t>'12411-5110-0100-0000 Recepcion de 180 x 60 x 30 x 110 cm. de Altura</t>
  </si>
  <si>
    <t>'12411-5110-0101-0000 Sillas de respaldo medio reclinable (20)</t>
  </si>
  <si>
    <t>'12411-5110-0102-0000 Cubiertas de 120 x 120 x 110 cm. de Altura (6)</t>
  </si>
  <si>
    <t>'12411-5110-0103-0000 Recepcion de 180 x 60 x 30 x 110 cm. de Altura</t>
  </si>
  <si>
    <t>'12411-5110-0104-0000 Sillas de respaldo medio reclinable (7)</t>
  </si>
  <si>
    <t>'12411-5110-0105-0000 Cubiertas de 120 x 120 x 110 cm. de Altura (9)</t>
  </si>
  <si>
    <t>'12411-5110-0106-0000 Recepcion de 180 x 60 x 30 x 110 cm. de Altura</t>
  </si>
  <si>
    <t>'12411-5110-0107-0000 Sillas de respaldo medio reclinable (10)</t>
  </si>
  <si>
    <t>'12411-5110-0108-0000 Mesas cuadradas de 90 x 90cm. (6)</t>
  </si>
  <si>
    <t>'12411-5110-0109-0000 Sillas apilables en polimero de alta resistenc(20)</t>
  </si>
  <si>
    <t>'12411-5110-0110-0000 Credenza de 180 x 60cm. (3)</t>
  </si>
  <si>
    <t>'12411-5110-0111-0000 Mesa de trabajo circular de 90 cm. Diam.</t>
  </si>
  <si>
    <t>'12411-5110-0112-0000 Sillas de respaldo alto en mallas reclinables (3)</t>
  </si>
  <si>
    <t>'12411-5110-0113-0000 Sillas de visita con respaldo alto en malla (8)</t>
  </si>
  <si>
    <t>'12411-5110-0114-0000 Estacion de trabajo de 160 x 80 cm. (6)</t>
  </si>
  <si>
    <t>'12411-5110-0115-0000 Sillas de respaldo alto en malla reclinables (6)</t>
  </si>
  <si>
    <t>'12411-5110-0116-0000 Sillas de visita con respaldo alto en malla (12)</t>
  </si>
  <si>
    <t>'12411-5110-0117-0000 Mesa de 480 x 120 cm.</t>
  </si>
  <si>
    <t>'12411-5110-0118-0000 Sillas de 4 patas de acero y rodajas c/brazos (14)</t>
  </si>
  <si>
    <t>'12411-5110-0119-0000 Mesas de juntas circular de 100 de diam. (4)</t>
  </si>
  <si>
    <t>'12411-5110-0120-0000 Sillas de 4 patas de acero y rodajas c/brazo (18)</t>
  </si>
  <si>
    <t>'12411-5110-0121-0000 Sillon Lucciana Individual tejido de rattan. (2)</t>
  </si>
  <si>
    <t>'12411-5110-0122-0000 Nicolmesa Redonda en Ratan. (3)</t>
  </si>
  <si>
    <t>'12411-5110-0123-0000 Nicolsilla de ratan. (12)</t>
  </si>
  <si>
    <t>'12411-5110-0124-0000 Mesa de centro Lucciana tejido de rattan.</t>
  </si>
  <si>
    <t>'12411-5110-0125-0000 Sillon lucciana triple tejido de rattan.</t>
  </si>
  <si>
    <t>'12411-5110-0126-0000 Recibidor (Sillones, Mesas, Charola y Esferas)</t>
  </si>
  <si>
    <t>'12411-5110-0127-0000 Cubos De Madera Para Exposiciones</t>
  </si>
  <si>
    <t>'12411-5110-0128-0000 Silla alta de respaldo alto,asiento tapizado tela</t>
  </si>
  <si>
    <t>'12411-5110-0129-0000 Silla de visita respaldo alto en malla,brazos ajus</t>
  </si>
  <si>
    <t>'12411-5110-0130-0000 Mesa circular de 90cm laminado plastico alto impac</t>
  </si>
  <si>
    <t>'12411-5110-0131-0000 Semiprivado de 1.6 x1.6 laminado plastico alto imp</t>
  </si>
  <si>
    <t>'12411-5110-0132-0000 Recepción recta 2.4 con contracubierta laminado</t>
  </si>
  <si>
    <t>'12411-5110-0133-0000 Sofa individual base tubular en acero,cojines fijo</t>
  </si>
  <si>
    <t>'12411-5110-0134-0000 Mesa lateral 60x60 cms laminado plastico bases met</t>
  </si>
  <si>
    <t>'12411-5110-0135-0000 Silla respaldo medio,asiento y respaldo polipropil</t>
  </si>
  <si>
    <t>'12411-5110-0136-0000 Mesa circular de 1cms laminado plástico base metal</t>
  </si>
  <si>
    <t>'12411-5110-0137-0000 Cocineta de 2.6x60cms laminado plastico,tarja llav</t>
  </si>
  <si>
    <t>'12411-5110-0138-0000 Silla alta respaldo alto en malla,asiento tela,bra</t>
  </si>
  <si>
    <t>'12411-5110-0139-0000 Silla de visita respaldo alto en malla,brazos ajus</t>
  </si>
  <si>
    <t>'12411-5110-0140-0000 Semiprivado de 1.6x1.2 laminado plastico, librero</t>
  </si>
  <si>
    <t>'12411-5110-0141-0000 Estacion de trabajo 1.2x60,con cajonera y panel</t>
  </si>
  <si>
    <t>'12411-5110-0142-0000 Silla respaldo medio asiento en tela ajuste neumat</t>
  </si>
  <si>
    <t>'12411-5110-0143-0000 Archivero horizontal metalico 30"x18"x38"</t>
  </si>
  <si>
    <t>'12411-5110-0144-0000 Semiprivado de 1.6x1.6 laminado plastico con libre</t>
  </si>
  <si>
    <t>'12411-5110-0145-0000 Silla alta de respaldo malla,asiento tapizado tela</t>
  </si>
  <si>
    <t>'12411-5110-0146-0000 Silla de visita respaldo alto en malla brazos ajus</t>
  </si>
  <si>
    <t>'12411-5110-0147-0000 Mesa en laminado plastico 1.6x1 base metalica</t>
  </si>
  <si>
    <t>'12411-5110-0148-0000 Mesa en laminado plastico 1.4x80</t>
  </si>
  <si>
    <t>'12411-5110-0149-0000 Silla de 4 patas de acero con brazos,asiento tela</t>
  </si>
  <si>
    <t>'12411-5110-0150-0000 Area de trabajo laminado plastico bases y pantalla</t>
  </si>
  <si>
    <t>'12411-5110-0151-0000 Silla respaldo medio reclinable, asiento tela</t>
  </si>
  <si>
    <t xml:space="preserve">'12411-5110-0152-0000 Gabinete de 50*80*175 de altura con 4 puertas y 3 </t>
  </si>
  <si>
    <t>'12411-5110-0153-0000 Librero de piso de 3 entrepaños de 80*50*175</t>
  </si>
  <si>
    <t>'12411-5110-1000-0000 Equipo de oficina y mobiliario reexpresado</t>
  </si>
  <si>
    <t>'12413-5150-0001-0000 Impresora HP 1022 Laser</t>
  </si>
  <si>
    <t>'12413-5150-0002-0000 Pantalla de proyector</t>
  </si>
  <si>
    <t>'12413-5150-0003-0000 Escaner HP</t>
  </si>
  <si>
    <t>'12413-5150-0004-0000 PC EMAC 3022</t>
  </si>
  <si>
    <t>'12413-5150-0005-0000 Computadora Dell XPS M12</t>
  </si>
  <si>
    <t>'12413-5150-0006-0000 Computadora Del XPS M12</t>
  </si>
  <si>
    <t>'12413-5150-0007-0000 Computadora HP Pavilion w5520la</t>
  </si>
  <si>
    <t>'12413-5150-0008-0000 Franklin W Modem USB</t>
  </si>
  <si>
    <t>'12413-5150-0009-0000 Franklin W Modem USB</t>
  </si>
  <si>
    <t>'12413-5150-0010-0000 Franklin W Modem USB</t>
  </si>
  <si>
    <t>'12413-5150-0011-0000 Computadora HP Pavilion S7</t>
  </si>
  <si>
    <t>'12413-5150-0012-0000 Computadora HP Pavilion S7</t>
  </si>
  <si>
    <t>'12413-5150-0013-0000 Plotter HP Desingjet 500PS</t>
  </si>
  <si>
    <t>'12413-5150-0014-0000 Fortinet WIFI 60</t>
  </si>
  <si>
    <t>'12413-5150-0015-0000 Impresora HP Office</t>
  </si>
  <si>
    <t>'12413-5150-0016-0000 Laptop Toshiba Satellite U20</t>
  </si>
  <si>
    <t>'12413-5150-0017-0000 Laptop Toshiba Satellite U20</t>
  </si>
  <si>
    <t>'12413-5150-0018-0000 Laptop Toshiba Satellite U20</t>
  </si>
  <si>
    <t>'12413-5150-0019-0000 Laptop Toshiba Satellite  S.</t>
  </si>
  <si>
    <t>'12413-5150-0020-0000 Computadora Presario 2120</t>
  </si>
  <si>
    <t>'12413-5150-0021-0000 Impresora Officejet Pro K550</t>
  </si>
  <si>
    <t>'12413-5150-0022-0000 HP DX2300 Pentium, Monitor</t>
  </si>
  <si>
    <t>'12413-5150-0023-0000 Laptop Toshiba SATL35 c/Office</t>
  </si>
  <si>
    <t>'12413-5150-0024-0000 Computadora Compaq DX</t>
  </si>
  <si>
    <t>'12413-5150-0025-0000 Computadora de escritorio Compaq</t>
  </si>
  <si>
    <t>'12413-5150-0026-0000 Laptop Pavilion DV6872 coreduo 2gb/160/dvdsm/15.4/</t>
  </si>
  <si>
    <t>'12413-5150-0027-0000 Laptop Pavilion DV6872 Coreduo 2gb/160/DVDSM/15.4/</t>
  </si>
  <si>
    <t>'12413-5150-0028-0000 Computadora Lanix Titán 4010  1</t>
  </si>
  <si>
    <t>'12413-5150-0029-0000 Computadora Lanix Titán 4010 2</t>
  </si>
  <si>
    <t>'12413-5150-0030-0000 Computadora MacBook Pro 2.4 Ghz core 2 Duo</t>
  </si>
  <si>
    <t>'12413-5150-0031-0000 Computadora Portatil Toshiba X205 Serie: 2V015347</t>
  </si>
  <si>
    <t>'12413-5150-0032-0000 Computadora HP Pavilion S3610</t>
  </si>
  <si>
    <t>'12413-5150-0033-0000 CPU Acteck ACG-8029</t>
  </si>
  <si>
    <t>'12413-5150-0034-0000 Comp Laptop Toshiba L305D-SP6913R</t>
  </si>
  <si>
    <t>'12413-5150-0035-0000 Impresora Epson LX-300+</t>
  </si>
  <si>
    <t>'12413-5150-0036-0000 Computadora HP 550 N. S. CNU8331CG4</t>
  </si>
  <si>
    <t>'12413-5150-0037-0000 Impresora HP oficce/jet PRO K8600</t>
  </si>
  <si>
    <t>'12413-5150-0038-0000 Laptop Toshiba TECRA Serie S99085698H</t>
  </si>
  <si>
    <t>'12413-5150-0039-0000 Laptop Pavilion DV4 1414</t>
  </si>
  <si>
    <t>'12413-5150-0040-0000 Computadora SONY VAIO MOD. VGN-Z575FN</t>
  </si>
  <si>
    <t>'12413-5150-0041-0000 Computadora Tohsiba mod C640</t>
  </si>
  <si>
    <t>'12413-5150-0042-0000 Impresora HP Laserjet P3015DN</t>
  </si>
  <si>
    <t>'12413-5150-0043-0000 Disco duro portátil de 1TB USB 3.0</t>
  </si>
  <si>
    <t>'12413-5150-0044-0000 Wireless-n access point whit power</t>
  </si>
  <si>
    <t>'12413-5150-0045-0000 HP Probook 6360B Notebook</t>
  </si>
  <si>
    <t>'12413-5150-0046-0000 Ipad Apple 4 Generacion 32 GB</t>
  </si>
  <si>
    <t>'12413-5150-0047-0000 Apple Machintosh Macboook Pro 13.3 Pulgadas proces</t>
  </si>
  <si>
    <t>'12413-5150-0048-0000 Impresora HP Color Laser Jet CP1025 NW</t>
  </si>
  <si>
    <t>'12413-5150-0049-0000 Wireless-N Access Point with Single</t>
  </si>
  <si>
    <t>'12413-5150-0050-0000 Lector Biometrico Independiente</t>
  </si>
  <si>
    <t>'12413-5150-0051-0000 Computadora Portatil Marca HP Mod Notebook Probook</t>
  </si>
  <si>
    <t>'12413-5150-0052-0000 Computadora Portatil Marca HP Mod Notebook Probook</t>
  </si>
  <si>
    <t>'12413-5150-0053-0000 Computadora Portatil Marca HP Mod Notebook Probook</t>
  </si>
  <si>
    <t>'12413-5150-1000-0000 Equipo de computo reexpresado</t>
  </si>
  <si>
    <t>'12419-5190-0001-0000 Copiadora Digital XEROX C-123 Serie: UNF071221</t>
  </si>
  <si>
    <t>'12419-5190-0002-0000 Sanyo Frigobar</t>
  </si>
  <si>
    <t>'12419-5190-0003-0000 Checador p/PC 25 empleados</t>
  </si>
  <si>
    <t>'12419-5190-0004-0000 Escaneador de Huella digital</t>
  </si>
  <si>
    <t>'12419-5190-0005-0000 Enmicadora Docuseal 40/HS</t>
  </si>
  <si>
    <t>'12419-5190-0006-0000 Display Expoflex 2.25*2.2</t>
  </si>
  <si>
    <t>'12419-5190-0007-0000 Display de tela con lampara  vario</t>
  </si>
  <si>
    <t>'12419-5190-0008-0000 Display 10 con lampara linea vario</t>
  </si>
  <si>
    <t>'12419-5190-0009-0000 Dsiplay expo felx c/estuche e impresión en tela</t>
  </si>
  <si>
    <t>'12419-5190-0010-0000 Trituradora Royal</t>
  </si>
  <si>
    <t>'12419-5190-0011-0000 Ventilador 3 velocidades de 16" 40 cms</t>
  </si>
  <si>
    <t>'12419-5190-0012-0000 Ventilador 3 velocidades de 16" 40 cms</t>
  </si>
  <si>
    <t>'12419-5190-0013-0000 Ventilador 3 velocidades de 16" 40 cms</t>
  </si>
  <si>
    <t>'12419-5190-0014-0000 Ventilador 3 velocidades de 16" 40 cms</t>
  </si>
  <si>
    <t>'12419-5190-0015-0000 Ventilador 3 velocidades de 16" 40 cms</t>
  </si>
  <si>
    <t>'12419-5190-0016-0000 Grabadora digital de voz</t>
  </si>
  <si>
    <t>'12419-5190-0017-0000 Equipo de voz y datos para centro de negocios GPI</t>
  </si>
  <si>
    <t>'12419-5190-0018-0000 Persianas motorizadas para area de admon y finanza</t>
  </si>
  <si>
    <t>'12419-5190-0019-0000 Copiadora 31 PPM 600 dpi de Resolucion MX 3115N</t>
  </si>
  <si>
    <t>'12419-5190-0020-0000 Sistema de Energia Ininterrumpible UPS marca EATON</t>
  </si>
  <si>
    <t>'12421-5210-0001-0000 Equipo audiovisual para centro negocios (1a etapa)</t>
  </si>
  <si>
    <t>'12421-5210-0002-0000 Equipo Audiovisual para centro negocios (2da Etapa</t>
  </si>
  <si>
    <t>'12421-5210-0003-0000 Television Real Flat 21"</t>
  </si>
  <si>
    <t>'12421-5210-0004-0000 Videoproyector Sony</t>
  </si>
  <si>
    <t>'12421-5210-0005-0000 Pantalla de proyección</t>
  </si>
  <si>
    <t>'12421-5210-0006-0000 Video Proyector LP</t>
  </si>
  <si>
    <t>'12421-5210-0007-0000 Video proyector Toshiba FF1</t>
  </si>
  <si>
    <t xml:space="preserve">'12421-5210-0008-0000 Pantallas de LED 60 y 32" </t>
  </si>
  <si>
    <t>'12421-5210-0009-0000 Soporte Movil para TV de Hasta 60"</t>
  </si>
  <si>
    <t>'12421-5210-0010-0000 Video Proyector ACER P1283 MAX UXGA/3000</t>
  </si>
  <si>
    <t>'12423-5230-0001-0000 Camara Canon EO5 Rebel Xti</t>
  </si>
  <si>
    <t>'12423-5230-0002-0000 Camara Digital</t>
  </si>
  <si>
    <t>'12441-5410-0001-0000 Camioneta Chevrolet Sonora Serie 1GNEC13T46J149983</t>
  </si>
  <si>
    <t>'12441-5410-0002-0000 Camioneta Chevrolet Colorado Serie 1GCCS1385683043</t>
  </si>
  <si>
    <t>'12441-5410-0003-0000 Camioneta Chevrolet Trail-Blazer 1GNDS13S572122759</t>
  </si>
  <si>
    <t>'12441-5410-0004-0000 Camioneta Ford Escape Serie 1FMYUO2Z87KB24224</t>
  </si>
  <si>
    <t>'12441-5410-0005-0000 Automovil Nissan Platina 2007 3N1JH01S57L213832</t>
  </si>
  <si>
    <t>'12441-5410-0006-0000 Automovil Nissan Platina 2007 3N1JH01S97L216829</t>
  </si>
  <si>
    <t>'12441-5410-0007-0000 Automovil Nissan Platina 2007 3N1JH01S47L216415</t>
  </si>
  <si>
    <t>'12441-5410-0008-0000 Camioneta Honda Pilot LX 2009</t>
  </si>
  <si>
    <t>'12441-5410-0009-0000 Gol CL Aire Radio</t>
  </si>
  <si>
    <t>'12441-5410-0010-0000 Nissan NP300 DC Tipica T/M AC Audio V</t>
  </si>
  <si>
    <t>'12441-5410-0011-0000 Nissan Tiida Sedan Sense T/M A/A</t>
  </si>
  <si>
    <t>'12441-5410-0012-0000 Captiva Mod. 2015  Serie 3GNAL7EK9FS632356</t>
  </si>
  <si>
    <t>'12441-5410-0013-0000 Tiida Sedan Drive TM AC Mod. 2016 Motor HR1G817222</t>
  </si>
  <si>
    <t>'12441-5410-0014-0000 Tsuru GSII Mod.2016 Motor GA46887672Z</t>
  </si>
  <si>
    <t>'12441-5410-0015-0000 NP300 4*2 Doble Cabina Serie 3N6AD33C8GK825221</t>
  </si>
  <si>
    <t>'12441-5410-0016-0000 Urvan Nissan Serie JN1BE6DS7G9007643</t>
  </si>
  <si>
    <t>'12441-5410-1000-0000 Equipo de transporte reexpresado</t>
  </si>
  <si>
    <t>'12442-5420-0001-0000 Caseta movil 12 x 60 serie CCO61260-3435</t>
  </si>
  <si>
    <t>'12442-5420-0002-0000 Caseta movil 12*60 Serie CC0612603445</t>
  </si>
  <si>
    <t>'12442-5420-0003-0000 Caseta 12 * 60 Flotilla Lamina S CC0612603244</t>
  </si>
  <si>
    <t>'12442-5420-0004-0000 Caseta movil mod 12160 tradicional</t>
  </si>
  <si>
    <t>'12442-5420-0005-0000 Caseta movil Mod 37183 2B 3.66*18.25metros</t>
  </si>
  <si>
    <t>'12442-5420-0006-0000 Adecuacion y Mejoras a Caseta Movil</t>
  </si>
  <si>
    <t>'12464-5640-0001-0000 Aire Acondicionado York 2 toneladas Sist Frio y Ca</t>
  </si>
  <si>
    <t>'12464-5640-0002-0000 Equipo Fan&amp;Coil de 2 Tons solo Frio</t>
  </si>
  <si>
    <t>'12464-5640-0003-0000 Aire acondicionado York mini-split 1.5 ton 60060</t>
  </si>
  <si>
    <t>'12464-5640-0004-0000 Aire acondicionado York Fan&amp;coil 1.5 ton 600-104</t>
  </si>
  <si>
    <t>'12464-5640-0005-0000 Aire acondicionado York mini-split 1.5 ton 60064</t>
  </si>
  <si>
    <t>'12464-5640-0006-0000 Aire acondicionado York mini-split 1.5 ton 60082</t>
  </si>
  <si>
    <t>'12464-5640-0007-0000 Minisplit 2RT solo frio marca Mcquay 220 vca</t>
  </si>
  <si>
    <t>'12464-5640-0008-0000 Aire acondicionado York tipo mini-split hi-wall 3t</t>
  </si>
  <si>
    <t>'12464-5640-0009-0000 Aire Acondicionado Portatil de 1 Tonelada Marca LG</t>
  </si>
  <si>
    <t>'12465-5650-0001-0000 Conmutador Digital Panasonic TDA 200</t>
  </si>
  <si>
    <t>'12465-5650-0002-0000 Telefono Panasonic KX-T7536</t>
  </si>
  <si>
    <t>'12465-5650-0003-0000 Telefono Panasonic KX-T7533</t>
  </si>
  <si>
    <t>'12465-5650-0004-0000 Accesorios para Telefonia para centro de negocios</t>
  </si>
  <si>
    <t>'12465-5650-0005-0000 Conmutador Elastix VoIP equipado para 16TKS analog</t>
  </si>
  <si>
    <t>'12466-5660-0001-0000 Regulador Ferromagnetico</t>
  </si>
  <si>
    <t>'12466-5660-0002-0000 Sistema de Respaldo de Energia No Break</t>
  </si>
  <si>
    <t>'12466-5660-0003-0000 Tablero de Transferencia - Regleta de 50 pares con</t>
  </si>
  <si>
    <t>'12466-5660-0004-0000 Regulador 1300va prottel</t>
  </si>
  <si>
    <t>'12469-5690-0001-0000 Barredora Tennant Mod 6600 Diesel</t>
  </si>
  <si>
    <t>'12469-5690-0002-0000 Medidor 2" Adccom serie 1105050378 Emyco</t>
  </si>
  <si>
    <t>'12469-5690-0003-0000 Medidor 2" Adccom serie 1105050365 Coqueta</t>
  </si>
  <si>
    <t>'12469-5690-0004-0000 Medidor 2" Adccom serie 1105050367 Relats</t>
  </si>
  <si>
    <t>'12469-5690-0005-0000 Medidor 2" Adccom serie 1105050403 Flexi</t>
  </si>
  <si>
    <t>'12469-5690-0006-0000 Medidor 2" Adccom serie 1105050245 Samot</t>
  </si>
  <si>
    <t>'12469-5690-0007-0000 Medidor 2" Adccom serie 1105050228 Mailhot</t>
  </si>
  <si>
    <t>'12469-5690-0008-0000 Medidor 2" Adccom serie 1105050210 Guala</t>
  </si>
  <si>
    <t>'12469-5690-0009-0000 Medidor 2" Adccom serie 1105050269 Teco</t>
  </si>
  <si>
    <t>'12469-5690-0010-0000 Medidor 2" Adccom serie 1105050236 Softer</t>
  </si>
  <si>
    <t>'12469-5690-0011-0000 Medidor 2" Adccom serie 1105050189  Aduana</t>
  </si>
  <si>
    <t>'12469-5690-0012-0000 Valvula check de fierro fundido de 12" marca SIGMA</t>
  </si>
  <si>
    <t>'12469-5690-0013-0000 Medidor 2" Adccom serie 1105050190</t>
  </si>
  <si>
    <t>'12469-5690-0014-0000 Medidor 2" Dorot serie M0802413011050190</t>
  </si>
  <si>
    <t>'12469-5690-0015-0000 Medidor 2" Adccom serie 1102520509</t>
  </si>
  <si>
    <t>'12469-5690-0016-0000 Medidor 2" Adccom serie 1105050140</t>
  </si>
  <si>
    <t>'12469-5690-0017-0000 Medidor 2" Adccom serie 1105050510</t>
  </si>
  <si>
    <t>'12469-5690-0018-0000 Medidor 2" Adccom serie 1105050215</t>
  </si>
  <si>
    <t>'12469-5690-0019-0000 Medidor 2" Adccom serie 1105050519</t>
  </si>
  <si>
    <t>'12469-5690-0020-0000 Medidor 2" Adccom serie 1105050491</t>
  </si>
  <si>
    <t>'12469-5690-0021-0000 Medidor 2" Adccom serie 1105050518</t>
  </si>
  <si>
    <t>'12469-5690-0022-0000 Medidor 2" Adccom serie 1105050553</t>
  </si>
  <si>
    <t>'12469-5690-0023-0000 Medidor 2" Adccom serie 1105050527</t>
  </si>
  <si>
    <t>'12469-5690-0024-0000 Medidor 2" Adccom serie 1105050426</t>
  </si>
  <si>
    <t>'12469-5690-0025-0000 Medidor 2" Adccom serie 1105050458</t>
  </si>
  <si>
    <t>'12469-5690-0026-0000 Medidor 2" Adccom serie 1105050542</t>
  </si>
  <si>
    <t>'12469-5690-0027-0000 Valvula check de bronce roscada 2"</t>
  </si>
  <si>
    <t>'12469-5690-0028-0000 Valvula vastago fijo con volante de 101 mm 4"</t>
  </si>
  <si>
    <t>'12469-5690-0029-0000 Brida soldable de 101 mm 4"</t>
  </si>
  <si>
    <t>'12469-5690-0030-0000 Tornillo de acero con tuerca hexagonal 5/8"x3 1/2"</t>
  </si>
  <si>
    <t>'12469-5690-0031-0000 Empaque de plomo de 101 mm 4"</t>
  </si>
  <si>
    <t>'12469-5690-0032-0000 Tuberia de acero al crbn de 101mm 4"</t>
  </si>
  <si>
    <t>'12469-5690-0033-0000 Bomba Trash C/Trailer Bateria 69 HP 6"</t>
  </si>
  <si>
    <t>'12469-5690-0034-0000 Bomba Sumergible marca Grundfos Mod.300s750-8</t>
  </si>
  <si>
    <t>'12469-5690-0035-0000 Equip Z Seven MA S Airwitch 30" 2216PSI</t>
  </si>
  <si>
    <t>'12469-5690-0036-0000 Equipo de corte y extraccion marca Hurst</t>
  </si>
  <si>
    <t>'12441-5410-0017-0000 Camion Unidad de Rescate Mod UR/77 Chasis Ram 4000</t>
  </si>
  <si>
    <t>'12600-0000-0000-0000 Depreciacion deterioro y amortizacion acumulada</t>
  </si>
  <si>
    <t>'12610-0001-0001-0000 Bodegas multitenant con sistemas Tit UP</t>
  </si>
  <si>
    <t>'12610-0001-0002-0000 Centro de negocios GPI</t>
  </si>
  <si>
    <t>'12610-0001-0003-0000 Proyecto y construccion de centro comunitario</t>
  </si>
  <si>
    <t>'12610-0001-0004-0000 Estacion de bomberos</t>
  </si>
  <si>
    <t>'12610-0002-0001-0000 Depreciacion infraestructura Santa Fe I</t>
  </si>
  <si>
    <t>'12610-0002-0002-0000 Depreciacion infraestructura Santa Fe II</t>
  </si>
  <si>
    <t>'12610-0002-0003-0000 Depreciacion infraestructura Santa Fe III</t>
  </si>
  <si>
    <t>'12610-0002-0004-0000 Depreciacion infraestructura Santa Fe IV</t>
  </si>
  <si>
    <t>'12610-0002-0005-0000 Depreciacion infraestructura Zona Grandes Usuarios</t>
  </si>
  <si>
    <t>'12610-0002-0006-0000 Depreciacion infraestructura Zona de servicios</t>
  </si>
  <si>
    <t>'12610-0002-0009-0000 Depreciacion infraestructura Areas Generales</t>
  </si>
  <si>
    <t>'12620-0001-0000-0000 Depreciacion Infraestructura GPI</t>
  </si>
  <si>
    <t xml:space="preserve">'12630-0001-0000-0000 Depreciacion Mobiliario y Equipo De Admon </t>
  </si>
  <si>
    <t>'12630-0002-0000-0000 Depreciacion Mobiliario y Equipo Educacional y Rec</t>
  </si>
  <si>
    <t>'12630-0003-0000-0000 Depreciacion Equipo e Instrumental Medico y de Lab</t>
  </si>
  <si>
    <t>'12630-0004-0000-0000 Depreciacion Vehiculos y Equipo de Transporte</t>
  </si>
  <si>
    <t>'12630-0005-0000-0000 Depreciacion Equipo de Defensa y Seguridad</t>
  </si>
  <si>
    <t>'12630-0006-0000-0000 Depreciacion Maquinaria Otros Equipos y Herramient</t>
  </si>
  <si>
    <t>'12650-0000-0000-0000 Amortizacion Acumulada de Activos Intangibles</t>
  </si>
  <si>
    <t>'12541-5910-0001-0000 Office  Pro 2003 Español</t>
  </si>
  <si>
    <t>'12541-5910-0002-0000 Office Professional Plus</t>
  </si>
  <si>
    <t>'12541-5910-0003-0000 Licencia Office pro 2007</t>
  </si>
  <si>
    <t>'12541-5910-0004-0000 Licencia Office pro 2007</t>
  </si>
  <si>
    <t>'12541-5910-0005-0000 Licencia Office pro 2007</t>
  </si>
  <si>
    <t>'12541-5910-0006-0000 Licencia Office Profesional Plus 2010</t>
  </si>
  <si>
    <t>'12542-5940-0001-0000 '08GUA119034/12AMGE00</t>
  </si>
  <si>
    <t>'12542-5940-0002-0000 '08GUA114007/12AMGE99</t>
  </si>
  <si>
    <t>'12542-5940-0003-0000 '08GUA1034165/12AMGR97</t>
  </si>
  <si>
    <t>'12542-5940-0004-0000 '08GUA116798/12AMGE05</t>
  </si>
  <si>
    <t>'12542-5940-0005-0000 '08GUA113219/12AMGE99</t>
  </si>
  <si>
    <t>'12542-5940-0006-0000 '08GUA113986/12AMGE99</t>
  </si>
  <si>
    <t>'12542-5940-0007-0000 '08GUA106631/12AMDL07</t>
  </si>
  <si>
    <t>'12542-5940-0008-0000 '08GUA115041/12AMGE99</t>
  </si>
  <si>
    <t>'12542-5940-0009-0000 '08GUA113782/12AMGE99</t>
  </si>
  <si>
    <t>'12500-0000-0000-0000 Activos Intangibles</t>
  </si>
  <si>
    <t>'12700-0000-0000-0000 Activos Diferidos</t>
  </si>
  <si>
    <t>'12790-0001-0001-0000 ISR Retenido</t>
  </si>
  <si>
    <t>'12790-0001-0002-0000 IDE Retenido</t>
  </si>
  <si>
    <t>'12790-0001-0003-0000 Subsidio al empleo pagado</t>
  </si>
  <si>
    <t>'12790-0002-0001-0000 IDE a favor</t>
  </si>
  <si>
    <t>'12790-0002-0002-0000 IVA a favor</t>
  </si>
  <si>
    <t>'12790-0003-0001-0000 ISR Diferido del ejercicio 2008</t>
  </si>
  <si>
    <t>'12790-0003-0002-0000 ISR Diferido del ejercicio 2009</t>
  </si>
  <si>
    <t>'12790-0003-0003-0000 ISR Diferido del ejercicio 2010</t>
  </si>
  <si>
    <t>'12790-0003-0004-0000 ISR Diferido del ejercicio 2011</t>
  </si>
  <si>
    <t>'12790-0003-0005-0000 ISR Diferido del Ejercicio 2012</t>
  </si>
  <si>
    <t>'12790-0004-0001-0000 Honda Pilot LX</t>
  </si>
  <si>
    <t>'12790-0004-0002-0000 Chevrolet Colorado Pick Up Crew Cab 4x2 A E.E.</t>
  </si>
  <si>
    <t>'12790-0004-0003-0000 Ford Escape XLS I4</t>
  </si>
  <si>
    <t>'12790-0004-0004-0000 Chevrolet Trail Blazer Ext LS 4x2 2L(5</t>
  </si>
  <si>
    <t>'12790-0004-0005-0000 Chevrolet Sonora A MXP Aut Equipada Z/AC V/T (90)</t>
  </si>
  <si>
    <t>'12790-0004-0006-0000 Nissan Platina Grado Q 1.6L 4 Cil STD</t>
  </si>
  <si>
    <t>'12790-0004-0007-0000 Nissan Platina Grado Q 1.6L 4 Cil STD</t>
  </si>
  <si>
    <t>'12790-0004-0008-0000 Nissan Platina Grado Q 1.6L 4 Cil STD</t>
  </si>
  <si>
    <t>'12790-0004-0009-0000 Seguros El Potosi SA</t>
  </si>
  <si>
    <t>'12790-0005-0001-0000 Comision Federal de Electricidad</t>
  </si>
  <si>
    <t>0</t>
  </si>
  <si>
    <t>'21100-0000-0000-0000 Cuentas por pagar a corto plazo</t>
  </si>
  <si>
    <t>'21110-0001-0000-0000 Sueldos y Salarios Por Pagar</t>
  </si>
  <si>
    <t>'21120-0001-0001-0000 Andradre Nava y Asociados LLC SC</t>
  </si>
  <si>
    <t>'21120-0001-0002-0000 Avantel S de RL de CV</t>
  </si>
  <si>
    <t>'21120-0001-0003-0000 CMAX Tecnologia SA de CV</t>
  </si>
  <si>
    <t>'21120-0001-0004-0000 Comision Federal de Electricidad</t>
  </si>
  <si>
    <t>'21120-0001-0005-0000 Comunicaciones Nextel de Mexico  SA de CV</t>
  </si>
  <si>
    <t>'21120-0001-0006-0000 Consultoria Integral y de Negocios SC</t>
  </si>
  <si>
    <t>'21120-0001-0007-0000 Elevadores Otis  SA de CV</t>
  </si>
  <si>
    <t>'21120-0001-0008-0000 Fermin Salcedo Gomez</t>
  </si>
  <si>
    <t>'21120-0001-0009-0000 Francisco Farriols Obregon</t>
  </si>
  <si>
    <t>'21120-0001-0010-0000 Gerardo Gabriel Garcia Vargas</t>
  </si>
  <si>
    <t>'21120-0001-0011-0000 Grupo Urbanizador Electromecanico Marvico SA de CV</t>
  </si>
  <si>
    <t>'21120-0001-0012-0000 Olga Margarita Gonzalez Urtaza</t>
  </si>
  <si>
    <t>'21120-0001-0013-0000 Proveedores Varios</t>
  </si>
  <si>
    <t>'21120-0001-0014-0000 Radiomovil Dipsa SA de CV</t>
  </si>
  <si>
    <t>'21120-0001-0015-0000 Servicios Corporativos Sociales SA de CV</t>
  </si>
  <si>
    <t>'21120-0001-0016-0000 Suma Informatica SA De CV</t>
  </si>
  <si>
    <t>'21120-0001-0017-0000 Iusacell SA de CV</t>
  </si>
  <si>
    <t>'21120-0001-0018-0000 Fernando Valadez Zaragoza</t>
  </si>
  <si>
    <t>'21120-0001-0019-0000 Administracion de Inmuebles de Leon SA De CV</t>
  </si>
  <si>
    <t xml:space="preserve">'21120-0001-0020-0000 Marco Polo Morales Rodriguez </t>
  </si>
  <si>
    <t>'21120-0001-0021-0000 Ricardo Javier Cardenas Gonzalez</t>
  </si>
  <si>
    <t>'21120-0001-0022-0000 Servicios Macroelectricos SA De CV</t>
  </si>
  <si>
    <t>'21120-0001-0023-0000 Juan Carlos Rodriguez Casas</t>
  </si>
  <si>
    <t>'21120-0001-0024-0000 Conexiones Hidraulicas de Leon SA De CV</t>
  </si>
  <si>
    <t>'21120-0001-0025-0000 Jaime Yiovan Reynoso Ramirez</t>
  </si>
  <si>
    <t>'21120-0001-0026-0000 Ingenieria y Desarrollo Sustentable Estudios y Pro</t>
  </si>
  <si>
    <t>'21120-0001-0027-0000 Servicios Eficientes de Cartera S de RL</t>
  </si>
  <si>
    <t>'21120-0001-0028-0000 Electriargo SA De CV</t>
  </si>
  <si>
    <t xml:space="preserve">'21120-0001-0029-0000 Consejo Empresarial Mexicano de Comercio Exterior </t>
  </si>
  <si>
    <t>'21120-0001-0030-0000 Municipio de Silao</t>
  </si>
  <si>
    <t>'21120-0001-0031-0000 Corporate Management  Services CMS S De RL De CV</t>
  </si>
  <si>
    <t>'21120-0001-0032-0000 Daniela Rosales Lujan</t>
  </si>
  <si>
    <t>'21120-0001-0033-0000 Basilio Suarez Parra</t>
  </si>
  <si>
    <t>'21120-0001-0034-0000 Pintalmper SA De CV</t>
  </si>
  <si>
    <t>'21120-0001-0035-0000 Roberto Rios Castillejos</t>
  </si>
  <si>
    <t>'21120-0001-0036-0000 Jose Antonio Corrales Martinez</t>
  </si>
  <si>
    <t>'21120-0001-0037-0000 Servicio Gonri SA De CV</t>
  </si>
  <si>
    <t>'21120-0001-0038-0000 Telefonos de Mexico SAB De CV</t>
  </si>
  <si>
    <t xml:space="preserve">'21120-0001-0039-0000 Construcciones Proyectos y Terracerias Najuzam SA </t>
  </si>
  <si>
    <t>'21120-0001-0040-0000 Editorial Mexicana de Impresos SA De CV</t>
  </si>
  <si>
    <t>'21120-0001-0041-0000 Consultoria Empresarial del Bajio SC</t>
  </si>
  <si>
    <t>'21120-0001-0042-0000 Universidad de Guanajuato</t>
  </si>
  <si>
    <t>'21120-0001-0043-0000 Juan Carlos Hernandez Vazquez</t>
  </si>
  <si>
    <t>'21120-0001-0044-0000 Maria de los Angeles Velazco Barraza</t>
  </si>
  <si>
    <t>'21120-0001-0045-0000 Elite Motors SA De CV</t>
  </si>
  <si>
    <t>'21120-0001-0046-0000 Jose Gabriel Sigg Guzman</t>
  </si>
  <si>
    <t xml:space="preserve">'21120-0001-0047-0000 Banco del Bajio SA </t>
  </si>
  <si>
    <t>'21120-0001-0048-0000 Ma Lourdes Badillo Lopez</t>
  </si>
  <si>
    <t>'21120-0001-0049-0000 Bio Pappel SAB de CV</t>
  </si>
  <si>
    <t>'21120-0001-0050-0000 Docudigital Bajio SA De CV</t>
  </si>
  <si>
    <t>'21120-0001-0051-0000 Maria Lourdes Zamudio Alcantar</t>
  </si>
  <si>
    <t>'21120-0001-0052-0000 Asociacion Mexicana de Parques Industriales Privad</t>
  </si>
  <si>
    <t>'21120-0001-0053-0000 Inmobiliaria Hotsson SA De CV</t>
  </si>
  <si>
    <t>'21120-0001-0054-0000 Angelica Maria Aveleida Ramirez</t>
  </si>
  <si>
    <t>'21120-0001-0055-0000 Edinfra SA De CV</t>
  </si>
  <si>
    <t>'21120-0001-0056-0000 Profesionales en Proteccion Civil y Capacitacion S</t>
  </si>
  <si>
    <t xml:space="preserve">'21120-0001-0057-0000 Soluciones en el Manejo Integrado de Plagas SA De </t>
  </si>
  <si>
    <t>'21120-0001-0058-0000 Juan Ignacio Rodriguez Perez</t>
  </si>
  <si>
    <t>'21120-0001-0059-0000 Oscar Regino Violante Guzman</t>
  </si>
  <si>
    <t>'21120-0001-0060-0000 Alfra Consultores AC</t>
  </si>
  <si>
    <t>'21120-0001-0061-0000 Sistema de Agua Potable y Alcantarillado de Silao</t>
  </si>
  <si>
    <t>'21120-0001-0062-0000 Comision Nacional del Agua</t>
  </si>
  <si>
    <t>'21120-0001-0063-0000 Ana Maria Esquivel Arrona</t>
  </si>
  <si>
    <t>'21120-0001-0064-0000 MSGC Mexico SC</t>
  </si>
  <si>
    <t>'21120-0001-0065-0000 Ismael Gaona Rocha</t>
  </si>
  <si>
    <t>'21120-0001-0066-0000 Severiano Jr Perez Vazquez</t>
  </si>
  <si>
    <t>'21120-0001-0067-0000 RS Asesores SC</t>
  </si>
  <si>
    <t>'21120-0001-0068-0000 Jose Luis Rea Castillo</t>
  </si>
  <si>
    <t>'21120-0001-0069-0000 Ofix SA De CV</t>
  </si>
  <si>
    <t>'21120-0001-0070-0000 Marcelo Luis Rougon Dudet</t>
  </si>
  <si>
    <t xml:space="preserve">'21120-0001-0071-0000 Seguridad Privada Integral Manavil SA </t>
  </si>
  <si>
    <t>'21120-0001-0072-0000 GL Consulting &amp; Brokerage SA De CV</t>
  </si>
  <si>
    <t>'21120-0001-0073-0000 Mantenimiento e Imagen del Bajio SA De CV</t>
  </si>
  <si>
    <t>'21120-0001-0074-0000 Neubox Internet SA De CV</t>
  </si>
  <si>
    <t>'21120-0001-0075-0000 Centrifugados Mexicanos SA De CV</t>
  </si>
  <si>
    <t>'21120-0001-0076-0000 Grupo Alcione SA De CV</t>
  </si>
  <si>
    <t>'21120-0001-0077-0000 Cia Ferremas SA De CV</t>
  </si>
  <si>
    <t>'21120-0001-0078-0000 Zarate Torres Asociados SC</t>
  </si>
  <si>
    <t>'21120-0001-0079-0000 Parabrisas Vicky SA De CV</t>
  </si>
  <si>
    <t>'21120-0001-0080-0000 Air Diseño Integral de Aire SA De CV</t>
  </si>
  <si>
    <t>'21120-0001-0081-0000 Super Camiones y Autos de Silao SA De CV</t>
  </si>
  <si>
    <t>'21120-0001-0082-0000 Miguel Angel Prieto Prieto</t>
  </si>
  <si>
    <t>'21120-0001-0083-0000 Damian Martinez Contadores Publicos SC</t>
  </si>
  <si>
    <t>'21120-0001-0084-0000 Grupo Produce Comunicacion SA De CV</t>
  </si>
  <si>
    <t>'21120-0001-0085-0000 Gastroart SA De CV</t>
  </si>
  <si>
    <t>'21120-0001-0086-0000 Espacio Inteligente del Norte SA De CV</t>
  </si>
  <si>
    <t>'21120-0001-0087-0000 Paola Andrea Covarrubias Rocha</t>
  </si>
  <si>
    <t>'21120-0001-0088-0000 Grupo Belutovi SA De CV</t>
  </si>
  <si>
    <t>'21120-0001-0089-0000 Contfiscalia SC</t>
  </si>
  <si>
    <t>'21120-0001-0090-0000 Francisco Velazquez Ramirez</t>
  </si>
  <si>
    <t>'21120-0001-0091-0000 Jose de Jesus Naveja Macias</t>
  </si>
  <si>
    <t>'21120-0001-0092-0000 Juan Carlos Madrigal Trejo</t>
  </si>
  <si>
    <t>'21120-0001-0093-0000 Impresos del Bajio SA De CV</t>
  </si>
  <si>
    <t>'21120-0001-0094-0000 Adopta una escuela (programa)</t>
  </si>
  <si>
    <t>'21120-0001-0095-0000 Unidad de Television  de Guanajuato</t>
  </si>
  <si>
    <t>'21120-0001-0096-0000 Arquitectura 911 SC</t>
  </si>
  <si>
    <t>'21120-0001-0097-0000 Efrain Martin Navarro Verver</t>
  </si>
  <si>
    <t>'21120-0001-0098-0000 Guillermo Rafael Perez Gallegos</t>
  </si>
  <si>
    <t>'21120-0001-0099-0000 LDSI Servicios SA De CV</t>
  </si>
  <si>
    <t>'21120-0001-0100-0000 Agua y Drenaje de Irapuato SA De CV</t>
  </si>
  <si>
    <t>'21120-0001-0101-0000 Desarrollo integral Dayistic SC</t>
  </si>
  <si>
    <t>'21120-0001-0102-0000 HS Servicios Profesionales SC</t>
  </si>
  <si>
    <t>'21120-0001-0103-0000 Soffice de Mexico SA De CV</t>
  </si>
  <si>
    <t>'21120-0001-0104-0000 Junta de Agua Potable Drenaje Alcantarillado y San</t>
  </si>
  <si>
    <t>'21120-0001-0105-0000 Equipos Mont-Co SA De CV</t>
  </si>
  <si>
    <t>'21120-0001-0106-0000 Secretaria de Finanzas Inversion y Administracion</t>
  </si>
  <si>
    <t>'21120-0001-0107-0000 Desarrolladores de Negocios del Bajio SA De CV</t>
  </si>
  <si>
    <t>'21120-0001-0108-0000 Guillermo Enrique Vazquez Lopez</t>
  </si>
  <si>
    <t>'21120-0001-0109-0000 Giordano Milantoni Hideroa</t>
  </si>
  <si>
    <t>'21120-0001-0112-0000 Forma Movimiento y Diseño SA De CV</t>
  </si>
  <si>
    <t>'21120-0001-0113-0000 Jorge Alfonso Garcia Palomares</t>
  </si>
  <si>
    <t>'21120-0001-0114-0000 Baker Tilly Mexico SC</t>
  </si>
  <si>
    <t>'21120-0001-0115-0000 Grupo Sinitech SA De CV</t>
  </si>
  <si>
    <t>'21120-0001-0116-0000 Drentec SA De CV</t>
  </si>
  <si>
    <t>'21120-0001-0117-0000 Vimarsa SA De CV</t>
  </si>
  <si>
    <t>'21120-0001-0118-0000 CLF Quimicos SA De CV</t>
  </si>
  <si>
    <t>'21120-0001-0119-0000 Nitidata Leon SA De CV</t>
  </si>
  <si>
    <t>'21120-0001-0120-0000 Consultoria MD De Leon SA De CV</t>
  </si>
  <si>
    <t>'21120-0001-0121-0000 Francisco Arturo Marin Amezquita</t>
  </si>
  <si>
    <t>'21120-0001-0122-0000 Carolina Orozco Villagomez</t>
  </si>
  <si>
    <t>'21120-0001-0123-0000 Ricardo Palafox Zermeño</t>
  </si>
  <si>
    <t>'21120-0001-0124-0000 Diroy Refacciones y Comercializacion S De RL De CV</t>
  </si>
  <si>
    <t>'21120-0001-0125-0000 Guanajuato Servicio Super SA De CV</t>
  </si>
  <si>
    <t>'21120-0001-0126-0000 Dominion Industrial SA De CV</t>
  </si>
  <si>
    <t>'21120-0001-0127-0000 Rafael Luna Ramirez</t>
  </si>
  <si>
    <t>'21120-0001-0128-0000 GL Publicidad SA De CV</t>
  </si>
  <si>
    <t>'21120-0001-0129-0000 Productos y Servicios Berayi SA De CV</t>
  </si>
  <si>
    <t>'21120-0001-0130-0000 Tamara Pupko Tabak</t>
  </si>
  <si>
    <t>'21120-0001-0131-0000 Sancoman SA De CV</t>
  </si>
  <si>
    <t>'21120-0001-0132-0000 Best Printers de Mexico SA De CV</t>
  </si>
  <si>
    <t>'21120-0001-0133-0000 Luz Maria Centeno Vazquez</t>
  </si>
  <si>
    <t>'21120-0001-0134-0000 Asociacion de Bomberos del Estado de Guanajuato AC</t>
  </si>
  <si>
    <t>'21120-0001-0135-0000 Hotel Restaurant Margarita SA De CV</t>
  </si>
  <si>
    <t>'21120-0001-0136-0000 Llantas Del Centro SA De CV</t>
  </si>
  <si>
    <t>'21120-0001-0137-0000 Grupo Enermax S De RL De CV</t>
  </si>
  <si>
    <t>'21120-0001-0138-0000 Fluidos y Tecnologia S De RL De CV</t>
  </si>
  <si>
    <t>'21120-0001-0139-0000 Ariadna Paulina Guerrero Garnica</t>
  </si>
  <si>
    <t>'21120-0001-0140-0000 Industrial Digital Juarez SA De CV</t>
  </si>
  <si>
    <t>'21120-0001-0141-0000 Tanques y Equipos para Gas SA De CV</t>
  </si>
  <si>
    <t>'21120-0001-0142-0000 Manavil Comercializadora SA De CV</t>
  </si>
  <si>
    <t>'21120-0001-0143-0000 Corporativo Gaviota SA De CV</t>
  </si>
  <si>
    <t>'21120-0001-0144-0000 Maria Cristina Ortega Barco</t>
  </si>
  <si>
    <t>'21120-0001-0145-0000 Serlipro SA De CV</t>
  </si>
  <si>
    <t>'21120-0001-0146-0000 Eclipse Producciones SA De CV</t>
  </si>
  <si>
    <t>'21120-0001-0147-0000 Jose Luis Guzman Oliva</t>
  </si>
  <si>
    <t>'21120-0001-0148-0000 Elaboradora y Comercializadora de Productos de Ase</t>
  </si>
  <si>
    <t>'21120-0001-0149-0000 Laboratorio Quimico Industrial y Agricola SA De CV</t>
  </si>
  <si>
    <t>'21120-0001-0150-0000 Juliana Granados Arvizu</t>
  </si>
  <si>
    <t>'21120-0001-0151-0000 Eliseo Renta Todo SA De CV</t>
  </si>
  <si>
    <t>'21120-0001-0152-0000 Tuberias y Valvulas del Noroeste SA De CV</t>
  </si>
  <si>
    <t>'21120-0001-0153-0000 Instituto de Seguridad Social del Estado de Guanaj</t>
  </si>
  <si>
    <t>'21120-0001-0154-0000 Jacob Cajina Ramirez</t>
  </si>
  <si>
    <t>'21120-0001-0155-0000 Doctor Display SA De CV</t>
  </si>
  <si>
    <t>'21120-0001-0156-0000 Profesionales En Construccion SA De CV</t>
  </si>
  <si>
    <t>'21120-0001-0157-0000 Miguel Hernandez Castañeda</t>
  </si>
  <si>
    <t>'21120-0001-0158-0000 Perforaciones Tapia SA De CV</t>
  </si>
  <si>
    <t>'21120-0001-0159-0000 Multi Signos SA De CV</t>
  </si>
  <si>
    <t>'21120-0001-0160-0000 Gruas Atlanta SA De CV</t>
  </si>
  <si>
    <t>'21120-0001-0161-0000 Selecta Impresores SA De CV</t>
  </si>
  <si>
    <t xml:space="preserve">'21120-0001-0162-0000 Deutsche Bank Mexico SA </t>
  </si>
  <si>
    <t>'21120-0001-0163-0000 J Jesus Gaytan Fraga</t>
  </si>
  <si>
    <t>'21120-0001-0164-0000 Luis Ricardo Herrera Guerrero</t>
  </si>
  <si>
    <t>'21120-0001-0165-0000 Leticia Pantoja Segoviano</t>
  </si>
  <si>
    <t>'21120-0001-0166-0000 Corporativo Filecenter S De RL De CV</t>
  </si>
  <si>
    <t>'21120-0001-0167-0000 Perla Rodriguez Silva</t>
  </si>
  <si>
    <t>'21120-0001-0168-0000 Julieta Soria Perez</t>
  </si>
  <si>
    <t>'21120-0001-0169-0000 Arenas y Gravas de Leon SA De CV</t>
  </si>
  <si>
    <t>'21120-0001-0170-0000 Select Regional Solutions S De RL De CV</t>
  </si>
  <si>
    <t>'21120-0001-0171-0000 Rosa Isela Marquez Vazquez</t>
  </si>
  <si>
    <t>'21120-0001-0172-0000 Jesus Cesar Santos del Muro Amador</t>
  </si>
  <si>
    <t>'21120-0001-0173-0000 Rafael Perez Fernandez</t>
  </si>
  <si>
    <t>'21120-0001-0174-0000 Equipos de Bombeo y Motores SA De CV</t>
  </si>
  <si>
    <t>'21120-0001-0175-0000 J Jesus Tarcisio Ortiz Cruz</t>
  </si>
  <si>
    <t>'21120-0001-0176-0000 San Mex del Bajio SA De CV</t>
  </si>
  <si>
    <t>'21120-0001-0177-0000 Autobuses de la Piedad SA De CV</t>
  </si>
  <si>
    <t>'21120-0001-0178-0000 Jose De Jesus Delgado Gutierrez</t>
  </si>
  <si>
    <t>'21120-0001-0179-0000 Mauricio Gomez Perez</t>
  </si>
  <si>
    <t>'21120-0001-0180-0000 IQ Servicios en Linea S De RL De CV</t>
  </si>
  <si>
    <t>'21120-0001-0181-0000 ERika Alejandra Franco Trujillo</t>
  </si>
  <si>
    <t>'21120-0001-0182-0000 Eskala Mexico S De RL De CV</t>
  </si>
  <si>
    <t>'21120-0001-0183-0000 Home Depot Mexico S De RL De CV</t>
  </si>
  <si>
    <t>'21120-0001-0184-0000 Administraciones Cedro SA De CV</t>
  </si>
  <si>
    <t>'21120-0001-0185-0000 Hoteles y Villas Posadas SA De CV</t>
  </si>
  <si>
    <t>'21120-0001-0186-0000 Jose Cruz Valdes Delgado</t>
  </si>
  <si>
    <t>'21120-0001-0187-0000 Raygoza y Raygoza SC</t>
  </si>
  <si>
    <t>'21120-0001-0188-0000 Grupo Hotelero Empresarial SA De CV</t>
  </si>
  <si>
    <t>'21120-0001-0189-0000 Giomayal SA De CV</t>
  </si>
  <si>
    <t>'21120-0001-0190-0000 Dofesa Barrido Mecanizado SA De CV</t>
  </si>
  <si>
    <t>'21120-0001-0191-0000 Jose Guillermo Velazquez Rodriguez</t>
  </si>
  <si>
    <t>'21120-0001-0192-0000 Juan Jorge Zamora Fonseca</t>
  </si>
  <si>
    <t>'21120-0001-0193-0000 Acca SA De CV</t>
  </si>
  <si>
    <t>'21120-0001-0194-0000 Lucy Elizabeth Martinez Villegas</t>
  </si>
  <si>
    <t>'21120-0001-0195-0000 Continta SA De CV</t>
  </si>
  <si>
    <t>'21120-0001-0196-0000 Norma Barron Romero</t>
  </si>
  <si>
    <t>'21120-0001-0197-0000 Peña Palafox Desarrollo Empresarial SC</t>
  </si>
  <si>
    <t>'21120-0001-0198-0000 Fundi Nova Consorcio SA De CV</t>
  </si>
  <si>
    <t>'21120-0001-0199-0000 Copo Textile Mexico SA De CV</t>
  </si>
  <si>
    <t>'21120-0001-0200-0000 El Surtidor de Occidente SA De CV</t>
  </si>
  <si>
    <t>'21120-0001-0201-0000 Global Media Graphic SA De CV</t>
  </si>
  <si>
    <t>'21120-0001-0202-0000 Viajes Beda SA De CV</t>
  </si>
  <si>
    <t>'21120-0001-0203-0000 Operadora Factory SA De CV</t>
  </si>
  <si>
    <t xml:space="preserve">'21120-0001-0204-0000 Instalacion de Electroclimas SA </t>
  </si>
  <si>
    <t>'21120-0001-0205-0000 Consultora de Servicios Legales Ecologicos Corpora</t>
  </si>
  <si>
    <t>'21120-0001-0206-0000 The Os del Bajio SA De CV</t>
  </si>
  <si>
    <t>'21120-0001-0207-0000 Servicios y Construcciones UDEX SA De CV</t>
  </si>
  <si>
    <t>'21120-0001-0208-0000 Aceros Barajas SA De CV</t>
  </si>
  <si>
    <t>'21120-0001-0209-0000 Arturo Ramirez Martinez</t>
  </si>
  <si>
    <t xml:space="preserve">'21120-0001-0210-0000 Seguros El Potosi SA </t>
  </si>
  <si>
    <t>'21120-0001-0211-0000 Juan Cisneros Hurtado</t>
  </si>
  <si>
    <t>'21120-0001-0212-0000 La Industrial Mexicana SA De CV</t>
  </si>
  <si>
    <t>'21120-0001-0213-0000 Juan Carlos Muñoz Montalvo</t>
  </si>
  <si>
    <t>'21120-0001-0214-0000 Selmec Equipos Industriales SA De CV</t>
  </si>
  <si>
    <t>'21120-0001-0215-0000 Ricardo Fuentes Lopez</t>
  </si>
  <si>
    <t>'21120-0001-0216-0000 Operadora Poliforum - Conexpo SA De CV</t>
  </si>
  <si>
    <t>'21120-0001-0217-0000 Carlos Israel Esquivel Huesca</t>
  </si>
  <si>
    <t>'21120-0001-0218-0000 Jose Guadalupe Muñoz</t>
  </si>
  <si>
    <t>'21120-0001-0219-0000 AECOM Ingenieria Aplicada SA De CV</t>
  </si>
  <si>
    <t>'21120-0001-0221-0000 Sushitai Restaurantes SA De CV</t>
  </si>
  <si>
    <t>'21120-0001-0222-0000 Opercrown SA De CV</t>
  </si>
  <si>
    <t>'21120-0001-0223-0000 Laura Verdeja Gomez</t>
  </si>
  <si>
    <t>'21120-0001-0224-0000 Nestle Servicios Industriales SA De CV</t>
  </si>
  <si>
    <t>'21120-0001-0225-0000 Fabrica de Contenidos SA De CV</t>
  </si>
  <si>
    <t>'21120-0001-0226-0000 Angelica Margarita Murillo Rivera</t>
  </si>
  <si>
    <t>'21120-0001-0227-0000 Ingenieria Total en Instalaciones SA De CV</t>
  </si>
  <si>
    <t>'21120-0001-0228-0000 Electromecanica de Salamanca SA De CV</t>
  </si>
  <si>
    <t>'21120-0001-0229-0000 Asesores Juridicos Notariales y Corporativos SC</t>
  </si>
  <si>
    <t>'21120-0001-0230-0000 Guanajuato Automores SA De CV</t>
  </si>
  <si>
    <t>'21120-0001-0231-0000 Grupo Torres Corzo Automotriz del Bajio SA De CV</t>
  </si>
  <si>
    <t>'21120-0001-0232-0000 Miguel Hernandez Castañeda</t>
  </si>
  <si>
    <t>'21120-0001-0233-0000 Dofiscal Editorial SA De CV</t>
  </si>
  <si>
    <t>'21120-0001-0244-0000 Transportes Turisticos del Bajio SA De CV</t>
  </si>
  <si>
    <t>'21120-0001-0245-0000 Jose Luis Landeros Hernandez</t>
  </si>
  <si>
    <t>'21120-0001-0246-0000 Consorcio De Negocios SM SA De CV</t>
  </si>
  <si>
    <t>'21120-0001-0247-0000 Consultoria e Investigacion en Agua SC</t>
  </si>
  <si>
    <t>'21120-0001-0248-0000 IQ Tech SA De CV</t>
  </si>
  <si>
    <t>'21120-0001-0249-0000 IAEPSA SA De CV</t>
  </si>
  <si>
    <t>'21120-0001-0250-0000 Manuel Aguirre Gomez</t>
  </si>
  <si>
    <t>'21120-0001-0251-0000 Sistemas empresariales DABO SA De CV</t>
  </si>
  <si>
    <t>'21120-0001-0252-0000 Virtualizacion Empresarial y Tecnologias Avanzadas</t>
  </si>
  <si>
    <t>'21120-0001-0253-0000 Seguros Banorte</t>
  </si>
  <si>
    <t>'21120-0001-0254-0000 Constructora Electrificadora United SA De CV</t>
  </si>
  <si>
    <t>'21120-0001-0255-0000 Raul Montoya Espitia</t>
  </si>
  <si>
    <t>'21120-0001-0256-0000 Olivia Avila Sandoval</t>
  </si>
  <si>
    <t>'21120-0001-0257-0000 Invermec SC</t>
  </si>
  <si>
    <t>'21120-0001-0258-0000 Erik Javier Torres Hernández</t>
  </si>
  <si>
    <t>'21120-0001-0259-0000 Encumex SA De CV</t>
  </si>
  <si>
    <t>'21120-0001-0260-0000 Juan Jaime Rodriguez</t>
  </si>
  <si>
    <t>'21120-0001-0261-0000 Outstanding Trained Sevices S De RL De CV</t>
  </si>
  <si>
    <t>'21120-0001-0262-0000 Constructora Topiltzin SA De CV</t>
  </si>
  <si>
    <t>'21120-0001-0263-0000 Migavid Industriales SA De CV</t>
  </si>
  <si>
    <t>'21120-0001-0264-0000 Alma Gabriela Cervera Ortega</t>
  </si>
  <si>
    <t>'21120-0001-0265-0000 Hafca Industrial Group S De RL De CV</t>
  </si>
  <si>
    <t>'21120-0001-0266-0000 Asesoria Logistica Proyectos y Equipo SA De CV</t>
  </si>
  <si>
    <t>'21120-0001-0267-0000 Pablo Acosta Perez</t>
  </si>
  <si>
    <t>'21120-0001-0268-0000 Raul Arias España</t>
  </si>
  <si>
    <t>'21120-0001-0269-0000 Publicidad Efectiva en Leon SA De CV</t>
  </si>
  <si>
    <t>'21120-0001-0270-0000 Jose Fabian Tapia Hernandez</t>
  </si>
  <si>
    <t>'21120-0001-0271-0000 Construccion y Diseño Del Centro SA De CV</t>
  </si>
  <si>
    <t>'21120-0001-0272-0000 Ryse SA De CV</t>
  </si>
  <si>
    <t>'21120-0001-0273-0000 Francisco Javier Torres Fraga</t>
  </si>
  <si>
    <t>'21120-0001-0274-0000 Linotipografica Davalos Hermanos SA De CV</t>
  </si>
  <si>
    <t>'21120-0001-0275-0000 Energia y Tecnologia de Mexico SA De CV</t>
  </si>
  <si>
    <t>'21120-0001-0276-0000 Asuma SA De CV</t>
  </si>
  <si>
    <t>'21120-0001-0277-0000 Industrial Parks &amp; Advisors SC</t>
  </si>
  <si>
    <t>'21120-0001-0278-0000 Operadora Gostronomica Legourmet SA De CV</t>
  </si>
  <si>
    <t>'21120-0001-0280-0000 Ramon Gerardo Flores Valencia</t>
  </si>
  <si>
    <t>'21120-0001-0281-0000 Bufete Quimico SA De CV</t>
  </si>
  <si>
    <t>'21120-0001-0282-0000 Aguas Latinas Mexico S De RL De CV</t>
  </si>
  <si>
    <t>'21120-0001-0283-0000 Ofelia Segoviano Sanchez</t>
  </si>
  <si>
    <t>'21120-0001-0284-0000 Control Print Enter SA De CV</t>
  </si>
  <si>
    <t>'21120-0001-0285-0000 Extintores del Bajio SA De CV</t>
  </si>
  <si>
    <t>'21120-0001-0286-0000 Rayte Renta de Autos y Transporte Ejecutivo S De R</t>
  </si>
  <si>
    <t>'21120-0001-0287-0000 Javier Torres Hernandez</t>
  </si>
  <si>
    <t>'21120-0001-0288-0000 Ruben Cano Cardenas</t>
  </si>
  <si>
    <t>'21120-0001-0289-0000 Kolben Motors SA De CV</t>
  </si>
  <si>
    <t>'21120-0001-0290-0000 Carlos Jacinto Suaste Perera</t>
  </si>
  <si>
    <t>'21120-0001-0291-0000 Operadora OMX SA De CV</t>
  </si>
  <si>
    <t>'21120-0001-0292-0000 Buro Electromecanicos de Servicio SA De CV</t>
  </si>
  <si>
    <t>'21120-0001-0293-0000 Viajes Escala SA De CV</t>
  </si>
  <si>
    <t>'21120-0001-0294-0000 Carlos Ambriz Contreras</t>
  </si>
  <si>
    <t>'21120-0001-0295-0000 Heron Humberto Manrique Cisneros</t>
  </si>
  <si>
    <t>'21120-0001-0296-0000 Aerovias De Mexico SA De CV</t>
  </si>
  <si>
    <t>'21120-0001-0297-0000 Mi PC  Com SA De CV</t>
  </si>
  <si>
    <t>'21120-0001-0298-0000 Ferreteria Ebro SA De CV</t>
  </si>
  <si>
    <t>'21120-0001-0299-0000 Edgar Omar Saldaña Ruiz</t>
  </si>
  <si>
    <t>'21120-0001-0300-0000 Desarrolladores y soluciones en TI</t>
  </si>
  <si>
    <t>'21120-0001-0301-0000 Laboratorio Corporativo SC</t>
  </si>
  <si>
    <t>'21120-0001-0302-0000 Verkasa SA De CV</t>
  </si>
  <si>
    <t>'21120-0001-0303-0000 Casuve SA De CV</t>
  </si>
  <si>
    <t>'21120-0001-0304-0000 Adquisicion Vehicular Asesorada SA De CV</t>
  </si>
  <si>
    <t>'21120-0001-0305-0000 Jose Manuel Garcia Hernandez</t>
  </si>
  <si>
    <t>'21120-0001-0306-0000 Fire Equipment de Mexico SA De CV</t>
  </si>
  <si>
    <t>'21120-0001-0307-0000 Fire Equipment de Mexico SA De CV</t>
  </si>
  <si>
    <t>'21120-0001-0308-0000 Agustin Uranga Diaz</t>
  </si>
  <si>
    <t>'21120-0001-0309-0000 Eliseo Hernandez Cortes</t>
  </si>
  <si>
    <t>'21120-0001-0310-0000 Berlitz de Mexico SA De CV</t>
  </si>
  <si>
    <t>'21120-0001-0311-0000 Alberto Isai Zayas Romero</t>
  </si>
  <si>
    <t>'21120-0001-0312-0000 Soni Campestre SA De CV</t>
  </si>
  <si>
    <t>'21120-0001-0313-0000 Vehiculos de Guanajuato SA De CV</t>
  </si>
  <si>
    <t>'21120-0001-0314-0000 Fumigaciones America SA De CV</t>
  </si>
  <si>
    <t>'21120-0001-0315-0000 Jose Alberto Altamirano Meza</t>
  </si>
  <si>
    <t>'21120-0001-0316-0000 Denisse Johana Mendez Mercado</t>
  </si>
  <si>
    <t>'21120-0001-0317-0000 Ferredistribuidora Castillo SA De CV</t>
  </si>
  <si>
    <t>'21120-0001-0318-0000 Jorge Alfredo Maldonado Cruz</t>
  </si>
  <si>
    <t>'21120-0001-0319-0000 Edison Maquinaria SA De CV</t>
  </si>
  <si>
    <t>'21120-0001-0320-0000 Servicios y Proyectos en Ingenieria Ambiental SA D</t>
  </si>
  <si>
    <t>'21120-0001-0321-0000 Antonio Ramirez Garcia</t>
  </si>
  <si>
    <t>'21120-0001-0322-0000 Zona Naranja Telecomunicaciones SA De CV</t>
  </si>
  <si>
    <t>'21120-0001-0323-0000 Adalberto Abarca Duarte</t>
  </si>
  <si>
    <t>'21120-0001-0324-0000 Profenal SA De CV</t>
  </si>
  <si>
    <t>'21120-0001-0325-0000 Armando Sonora De La Cruz</t>
  </si>
  <si>
    <t>'21120-0001-0326-0000 Comision Interamericana de Puertos</t>
  </si>
  <si>
    <t>'21120-0001-0327-0000 Transportes Atlanta SA De CV</t>
  </si>
  <si>
    <t>'21120-0001-0328-0000 Eduardo Garrido Sanchez</t>
  </si>
  <si>
    <t>'21120-0001-0329-0000 Sergio Oswaldo Mauricio Antillon Morales</t>
  </si>
  <si>
    <t>'21120-0001-0330-0000 Quiroga Trucks SA De CV</t>
  </si>
  <si>
    <t>'21120-0001-0331-0000 Javier Hernandez Bermejo</t>
  </si>
  <si>
    <t>'21120-0001-0332-0000 Tenryu Saw De Mexico SA De CV</t>
  </si>
  <si>
    <t>'21120-0001-0333-0000 Electroconica Mara SA De CV</t>
  </si>
  <si>
    <t>'21120-0001-0334-0000 Mariana del Pilar Zavala Gonzalez</t>
  </si>
  <si>
    <t>'21120-0001-0335-0000 Tequilera Corralejo SA De CV</t>
  </si>
  <si>
    <t>'21120-0001-0336-0000 Conexion Logistica Bajio SA De CV</t>
  </si>
  <si>
    <t>'21120-0001-0337-0000 Producto de Consumo Z SA De CV</t>
  </si>
  <si>
    <t>'21120-0001-0338-0000 Nueva Walmart De Mexico S De RL De CV</t>
  </si>
  <si>
    <t>'21120-0001-0339-0000 Comercial Villa de Leon SA De CV</t>
  </si>
  <si>
    <t>'21120-0001-0340-0000 Copycanon SA De CV</t>
  </si>
  <si>
    <t>'21120-0001-0341-0000 Claudia Renata Hernandez Chavez</t>
  </si>
  <si>
    <t>'21120-0001-0342-0000 Tableros y Control Del Bajio SA De CV</t>
  </si>
  <si>
    <t>'21120-0001-0343-0000 Distribuidora Automotriz de Leon SA De CV</t>
  </si>
  <si>
    <t>'21120-0001-0344-0000 Jose Nicolas Avila Duran</t>
  </si>
  <si>
    <t>'21120-0001-0345-0000 Juan Abraham Navarro Carmona</t>
  </si>
  <si>
    <t>'21120-0001-0346-0000 Hector Eduardo Ramirez Valdes</t>
  </si>
  <si>
    <t>'21120-0001-0347-0000 GMJ Bajio SC</t>
  </si>
  <si>
    <t>'21120-0002-0001-0001 La Salle Partners S De RL De CV (USD)</t>
  </si>
  <si>
    <t>'21120-0002-0001-0002 La Salle Partners S De RL De CV</t>
  </si>
  <si>
    <t>'21120-0002-0002-0001 Citius Capital Servicios SC (USD)</t>
  </si>
  <si>
    <t>'21120-0002-0002-0002 Citius Capital Servicios SC (Complemento)</t>
  </si>
  <si>
    <t>'21130-0001-0001-0000 Sistemas de ingenieria y procesos  SA  de CV</t>
  </si>
  <si>
    <t>'21130-0001-0002-0000 Constructora RICAL SA de CV</t>
  </si>
  <si>
    <t>'21130-0001-0003-0000 David Lopez Anaya</t>
  </si>
  <si>
    <t>'21130-0001-0004-0000 GPI/2008/SR-020 GAC linea de gas natural</t>
  </si>
  <si>
    <t>'21130-0001-0005-0000 GPI-PIC/2009/OB-44 Construcciones GUISA y Asociado</t>
  </si>
  <si>
    <t>'21130-0001-0006-0000 GPI-PIC/2009/SR-013 Linea de alimentacion de media</t>
  </si>
  <si>
    <t>'21130-0001-0007-0000 GPI-PIC/2009/SR-026 Planeacion Control y Asegurami</t>
  </si>
  <si>
    <t>'21130-0001-0008-0000 GPI-PIC/2009/SR-058 Planeacion Control y Asegurami</t>
  </si>
  <si>
    <t>'21130-0001-0009-0000 GPI-K997/2010/PROG-GER-005 Planeacion Control y As</t>
  </si>
  <si>
    <t>'21130-0001-0010-0000 GPI-K997/2010/SR-10 Planeacion Control y Asegurami</t>
  </si>
  <si>
    <t>'21130-0001-0011-0000 GPI-K997/2010/SR-21 Planeacion Control y Asegurami</t>
  </si>
  <si>
    <t xml:space="preserve">'21130-0001-0012-0000 GPI-K997/2011/OB-007 Consultoria y Construcciones </t>
  </si>
  <si>
    <t>'21130-0001-0013-0000 GPI-K997/2011/SR-009 Planeacion Control y Aseguram</t>
  </si>
  <si>
    <t>'21130-0001-0014-0000 GPI-K997/2011/SR10 Planeacion Control y Aseguramie</t>
  </si>
  <si>
    <t>'21130-0001-0015-0000 GPI-K997/2011/SR-011 Angel Gerardo Perez</t>
  </si>
  <si>
    <t>'21130-0001-0016-0000 GPI-K997/2011/SR12 Planeacion Control y Aseguramie</t>
  </si>
  <si>
    <t>'21130-0001-0017-0000 GPI/2012/OB-004 CAPPSA ESTACION DE BOMBEROS 2DA E</t>
  </si>
  <si>
    <t>'21130-0001-0018-0000 GPI/2012/SR-004 Planeacion Control y Aseguramiento</t>
  </si>
  <si>
    <t>'21130-0001-0019-0000 GPI/2012/OB-011 ROCA Construcciones y Perforacione</t>
  </si>
  <si>
    <t>'21130-0001-0020-0000 SDD-P-021/2012, Ampliacion de la Subestacion Sta F</t>
  </si>
  <si>
    <t xml:space="preserve">'21130-0001-0021-0000 GPI/2012/OB-017, Cribados y Triturados del Bajio, </t>
  </si>
  <si>
    <t>'21130-0001-0022-0000 SOP/RE/AM/PU/ED/OB/GPI/2013-0484 Federico Ruiz Ram</t>
  </si>
  <si>
    <t>'21130-0001-0023-0000 SOP/RE/AM/PU/ED/OB/GPI/2013-0451 ACCA SA De CV</t>
  </si>
  <si>
    <t xml:space="preserve">'21130-0001-0024-0000 SOP/RE/AM/PU/ED/OB/GPI/2013-0470 Constructora Tit </t>
  </si>
  <si>
    <t>'21130-0001-0025-0000 SOP/RE/LS/PU/IV/OB/GPI/2013-0501 Espinoza Ingenier</t>
  </si>
  <si>
    <t>'21130-0001-0026-0000 SOP/RE/LP/PU/IV/OB/2013-0555 Mueve Tierra de Celay</t>
  </si>
  <si>
    <t>'21130-0001-0027-0000 SOP/RE/AM/PU/CT/SERV/GPI/2013-0521 Victor Hugo Med</t>
  </si>
  <si>
    <t>'21130-0001-0028-0000 SOP/RE/AM/PU/ED/SERV/GPI/2013-0551 CITTA Arquitect</t>
  </si>
  <si>
    <t>'21130-0001-0029-0000 SOP/RE/AM/PU/CT/SERV/GPI/2013-0522 Moises Vizguerr</t>
  </si>
  <si>
    <t>'21130-0001-0030-0000 SOP/RE/LS/PU/ED/OB/GPI/2013-0518 Jose Francisco Va</t>
  </si>
  <si>
    <t>'21130-0001-0031-0000 SOP/RE/AM/PU/ED/SERV/GPI/2013-0530 VIE Arquitectos</t>
  </si>
  <si>
    <t>'21130-0001-0032-0000 SOP/RE/AM/PU/CT/SERV/GPI/2013-0508 Ricardo Joel Av</t>
  </si>
  <si>
    <t xml:space="preserve">'21130-0001-0033-0000 SOP/RE/AM/PU/CT/OB/GPI/2013-0495 Acca SA De CV </t>
  </si>
  <si>
    <t>'21130-0001-0034-0000 GPI/2013/OB-007 Constructora Cal y Arena SA De CV</t>
  </si>
  <si>
    <t>'21130-0001-0035-0000 GPI-K997/2010/OB-21 PERCONSA SA DE CV</t>
  </si>
  <si>
    <t>'21130-0001-0036-0000 GPI-K997/2010/PRO-005 VAMA SA de CV</t>
  </si>
  <si>
    <t>'21130-0001-0037-0000 SOP/RE/AM/PU/CT/SERV/GPI/2013-0445 JPR Carsa del B</t>
  </si>
  <si>
    <t>'21130-0001-0038-0000 SOP/REAM/PU/CT/SERV/GPI/2013-416 Miguel Angel Diaz</t>
  </si>
  <si>
    <t>'21130-0001-0039-0000 SOP/RE/LS/PU/ED/OB/GPI/2013-0448 Jorge Alfonso G</t>
  </si>
  <si>
    <t>'21130-0001-0040-0000 SDD-P-006/2013 CFE Ampliacion Subestacion Santa Fe</t>
  </si>
  <si>
    <t>'21130-0001-0041-0000 SOP/RE/LS/PA/ED/OB/GPI/2014-0094 Tecnologia e infr</t>
  </si>
  <si>
    <t>'21130-0001-0042-0000 GPI-ADJ-002-2013 Aguas Latinas Mexico S De RL De C</t>
  </si>
  <si>
    <t>'21130-0001-0043-0000 SOP/RE/AM/PU/ED/OB/GPI/2014-0115 Mallas Guanajuato</t>
  </si>
  <si>
    <t>'21130-0001-0044-0000 SOP/RE/AM/PU/ED/OB/GPI/2014-0114 Grupo Accionistas</t>
  </si>
  <si>
    <t>'21130-0001-0045-0000 SOP/RE/AM/PU/ED/OB/GPI/2014-0121 Vicente Herrera G</t>
  </si>
  <si>
    <t>'21130-0001-0046-0000 SOP/RE/AM/PU/CT/SERV/GPI/2014-0131 Asesoria Estudi</t>
  </si>
  <si>
    <t>'21130-0001-0047-0000 SOP/RE/AM/PU/AO/SERV/GPI/2014-0133 Suro Sistemas</t>
  </si>
  <si>
    <t>'21130-0001-0048-0000 SOP/RE/AM/PU/CT/OB/GPI/2014-0154 Obras a Tiempo</t>
  </si>
  <si>
    <t>'21130-0001-0049-0000 SOP/RE/AM/PU/ED/OB/GPI/2014-0145 Geuman, Construcc</t>
  </si>
  <si>
    <t xml:space="preserve">'21130-0001-0050-0000 SOP/RE/LS/PU/ED/OB/GPI/2014-0171 Urbe Proyectos y </t>
  </si>
  <si>
    <t>'21130-0001-0051-0000 SOP/RE/AM/PU/ED/OB/GPI/2014-0179 Ingenieros en cam</t>
  </si>
  <si>
    <t>'21130-0001-0052-0000 SOP/RE/AM/PU/ED/OB/GPI/2014-0181 Jorge Alfonso Gar</t>
  </si>
  <si>
    <t>'21130-0001-0053-0000 SOP/RE/AM/PU/ED/OB/GPI/2014-0180 Sistemas de ingen</t>
  </si>
  <si>
    <t>'21130-0001-0054-0000 SOP/RE/LS/PU/IV/OB/GPI/2014-0224 ACCA SA DE CV</t>
  </si>
  <si>
    <t>'21130-0001-0055-0000 SOP/RE/AM/PU/CT/OB/GPI/2014-0229, Seseyco, Señalam</t>
  </si>
  <si>
    <t>'21130-0001-0056-0000 SOP/RE/LS/PU/IV/OB/GPI/2014-0245, Jorge Perez Guer</t>
  </si>
  <si>
    <t>'21130-0001-0057-0000 SOP/RE/AM/PU/ED/OB/GPI/2014-0193 Obras a Tiempo</t>
  </si>
  <si>
    <t xml:space="preserve">'21130-0001-0058-0000 SOP/RE/AM/PU/ED/OB/GPI/2013-0426 Avila Duran Jose </t>
  </si>
  <si>
    <t>'21130-0001-0059-0000 Subestacion Santa Fe III Convenio 08/2014</t>
  </si>
  <si>
    <t xml:space="preserve">'21130-0001-0060-0000 GPI/2014/PS-59 Aguas Latinas de Mexico, operacion </t>
  </si>
  <si>
    <t>'21130-0001-0061-0000 GPI/2014/SRO-006 Proyecto colector pluvial en ZR</t>
  </si>
  <si>
    <t>'21130-0001-0062-0000 SOP/RE/AM/PU/AO/SERV/GPI/2014-0356 Mario Ontivero</t>
  </si>
  <si>
    <t>'21130-0001-0063-0000 GPI/2014/OBRA-007 David Alonso Estrada Gonzalez</t>
  </si>
  <si>
    <t>'21130-0001-0064-0000 SOP/RE/AM/PU/CT/SERV/GPI/2014-0383 Ingenieria en i</t>
  </si>
  <si>
    <t>'21130-0001-0065-0000 Moises Vizguerra Arredondo</t>
  </si>
  <si>
    <t>'21130-0001-0066-0000 David Alonso Estrada Gonzalez</t>
  </si>
  <si>
    <t>'21130-0001-0067-0000 SOP/RE/AM/PU/CT/SERV/GPI/2015-0028 Moises Vizguerr</t>
  </si>
  <si>
    <t>'21130-0001-0068-0000 GPI/2015/OBRA-003 Construccion y Diseño del Centro</t>
  </si>
  <si>
    <t>'21130-0001-0069-0000 GPI/2015/OBRA-006, Construccion y Diseño del Centr</t>
  </si>
  <si>
    <t>'21130-0001-0070-0000 GPI/2015/OBRA-008 Construccion y Diseño del Centro</t>
  </si>
  <si>
    <t>'21130-0001-0071-0000 GPI/2015/MTO-002 Construccion y Diseño del Centro</t>
  </si>
  <si>
    <t>'21130-0001-0072-0000 GPI/2015/OBRA-007 Ramon Gerardo Flores Valencia Bo</t>
  </si>
  <si>
    <t>'21130-0001-0073-0000 GPI/2015/OBRA-009 Raul Montoya Espitia Habilitacio</t>
  </si>
  <si>
    <t>'21130-0001-0074-0000 GPI/2015/OBRA-011 Raul Montoya Espitia, Correccion</t>
  </si>
  <si>
    <t>'21130-0001-0075-0000 GPI/2015/OBRA-010 Raul Montoya Espitia, Correccion</t>
  </si>
  <si>
    <t>'21130-0001-0076-0000 SOP/RE/LS/PU/IV/OB/GPI/2014-0374 Consorcio Ingenie</t>
  </si>
  <si>
    <t>'21130-0001-0077-0000 GPI/2015/SRO-005 Mario Ontiveros Orozco, P. Ejecut</t>
  </si>
  <si>
    <t>'21130-0001-0078-0000 Goemer Constructora SA De CV</t>
  </si>
  <si>
    <t>'21130-0001-0079-0000 GPI/2015/OBRA-028 Raul Montoya Espitia, Obra elect</t>
  </si>
  <si>
    <t xml:space="preserve">'21130-0001-0080-0000 GPI/2015/OBRA-027 Goemer Constructora, Canal pluv </t>
  </si>
  <si>
    <t xml:space="preserve">'21130-0001-0081-0000 GPI/2015/OBRA-025 David Alonso Estrada, Caseta de </t>
  </si>
  <si>
    <t>'21130-0001-0082-0000 GPI/2015/OBRA-024, Grupo Constructor Chicome, Line</t>
  </si>
  <si>
    <t xml:space="preserve">'21130-0001-0083-0000 Sistemas de ingenieria y soluciones constructivas </t>
  </si>
  <si>
    <t>'21130-0001-0084-0000 GPI/2015/SRO-010 Proyectos ejecutivos andadores ZS</t>
  </si>
  <si>
    <t>'21170-0001-0001-0000 IVA  a cargo</t>
  </si>
  <si>
    <t>'21170-0001-0002-0000 IVA causado</t>
  </si>
  <si>
    <t>'21170-0001-0003-0000 IVA por cobrar</t>
  </si>
  <si>
    <t>'21170-0002-0001-0000 Cuotas Patronales IMSS</t>
  </si>
  <si>
    <t>'21170-0002-0002-0000 Cuotas patronales RCV</t>
  </si>
  <si>
    <t>'21170-0002-0003-0000 Cuotas patronales INFONAVIT</t>
  </si>
  <si>
    <t>'21170-0002-0004-0000 Impuesto Estatal a la nomina</t>
  </si>
  <si>
    <t>'21170-0002-0005-0000 ISR servicios profesionales</t>
  </si>
  <si>
    <t>'21170-0002-0006-0000 IVA retenido</t>
  </si>
  <si>
    <t>'21170-0002-0007-0000 Impuesto Cedular Estatal</t>
  </si>
  <si>
    <t>'21170-0002-0008-0000 Impuesto de Fraccionamientos y Derechos por Serv</t>
  </si>
  <si>
    <t>'21170-0003-0001-0000 ISR por salarios</t>
  </si>
  <si>
    <t>'21170-0003-0002-0000 Cuota Obrera IMSS</t>
  </si>
  <si>
    <t>'21170-0003-0003-0000 ISR servicios profesionales</t>
  </si>
  <si>
    <t>'21170-0003-0004-0000 IVA retenido</t>
  </si>
  <si>
    <t>'21170-0003-0005-0000 Impuesto Cedular Estatal</t>
  </si>
  <si>
    <t>'21170-0003-0006-0000 Fondo de Ahorro</t>
  </si>
  <si>
    <t>'21170-0003-0007-0000 Credito INFONAVIT</t>
  </si>
  <si>
    <t>'21170-0003-0008-0000 Secretaria de la Gestion Publica</t>
  </si>
  <si>
    <t>'21170-0003-0009-0000 Aportacion Voluntaria SAR</t>
  </si>
  <si>
    <t>'21170-0003-0010-0000 Aportacion Voluntaria SAR</t>
  </si>
  <si>
    <t>'21170-0004-0001-0000 '5% al millar sobre estimaciones de obra publica</t>
  </si>
  <si>
    <t>'21170-0004-0002-0000 2% capacitacion</t>
  </si>
  <si>
    <t>'21190-0001-0001-0000 Varios</t>
  </si>
  <si>
    <t>'21590-0001-0001-0000 ISR Diferido del Ejercicio 2012</t>
  </si>
  <si>
    <t>'21590-0001-0002-0000 ISR Diferido del Ejercicio 2013</t>
  </si>
  <si>
    <t xml:space="preserve">'21600-0000-0000-0000 Fondos y Bienes de Terceros en Garantia y/o Admin </t>
  </si>
  <si>
    <t>'21610-0001-0001-0000 Roki Mexico SA De CV</t>
  </si>
  <si>
    <t>'21610-0001-0002-0000 Sky Plus SAPI De CV</t>
  </si>
  <si>
    <t>'21610-0001-0003-0000 PEC De Mexico SA De CV</t>
  </si>
  <si>
    <t>'21610-0001-0004-0000 Faist Alucast S De RL De CV</t>
  </si>
  <si>
    <t>'21610-0001-0005-0000 Orbis Plastic Molding de Mexico S De RL De CV</t>
  </si>
  <si>
    <t>'21610-0001-0006-0000 LTS Agencia Aduanal SC</t>
  </si>
  <si>
    <t>'21610-0001-0007-0000 Shinil Mexicana SA De CV</t>
  </si>
  <si>
    <t>'21610-0001-0008-0000 Usui International  Manufacturing Mexico SA De CV</t>
  </si>
  <si>
    <t>'21610-0001-0009-0000 Sergio Oswaldo Mauricio Antillon Morales</t>
  </si>
  <si>
    <t>'21610-0001-0010-0000 Coficab Leon S De RL De CV</t>
  </si>
  <si>
    <t>21610-0002-0001-0000 Arcos Bajio Inmobiliaria SA De CV</t>
  </si>
  <si>
    <t>'41000-0000-0000-0000 Ingresos de gestion</t>
  </si>
  <si>
    <t>'41740-0072-0001-0000 Ventas de terrenos</t>
  </si>
  <si>
    <t>'41740-0072-0002-0000 Arrendamiento de bienes inmuebles</t>
  </si>
  <si>
    <t>'41740-0072-0003-0000 Conexion de KVAs</t>
  </si>
  <si>
    <t>'41740-0072-0004-0000 Conexion de agua drenaje y suministro y colocacion</t>
  </si>
  <si>
    <t>'41740-0072-0005-0000 Arrendamiento de bienes muebles</t>
  </si>
  <si>
    <t>'41740-0072-0006-0000 Mantenimiento Hidraulico</t>
  </si>
  <si>
    <t>'41740-0072-0007-0000 Mantenimiento a Infraestructuras de Uso Comun y Pu</t>
  </si>
  <si>
    <t>'41740-0072-0008-0000 Ingresos Varios de Operacion de Entidades Paraesta</t>
  </si>
  <si>
    <t>'43000-0000-0000-0000 Otros ingresos y beneficios</t>
  </si>
  <si>
    <t>'43110-0072-0001-0000 Banco Inbursa Intereses ganados</t>
  </si>
  <si>
    <t>'43110-0072-0002-0000 Banco del Bajio Intereses ganados</t>
  </si>
  <si>
    <t>'43110-0072-0003-0000 Santander Intereses ganados</t>
  </si>
  <si>
    <t>'43110-0072-0004-0000 Banorte Intereses ganados</t>
  </si>
  <si>
    <t>'43110-0072-0005-0000 Banco Monex Intereses Ganados</t>
  </si>
  <si>
    <t>'43190-0000-0000-0000 Otros ingresos financieros</t>
  </si>
  <si>
    <t>'43910-0072-0000-0000 Otros ingresos de ejercicios anteriores</t>
  </si>
  <si>
    <t>'43920-0072-0001-0000 Bonificaciones</t>
  </si>
  <si>
    <t>'43930-0072-0001-0000 Ganancia cambiaria</t>
  </si>
  <si>
    <t>'43990-0072-0001-0000 Otros productos e ingresos</t>
  </si>
  <si>
    <t>'43990-0072-0002-0000 Intereses moratorios</t>
  </si>
  <si>
    <t>'43990-0072-0003-0000 Multas administrativas</t>
  </si>
  <si>
    <t>'50000-0000-0000-0000 GASTOS Y OTRAS PERDIDAS</t>
  </si>
  <si>
    <t>'51110-1110-0000-0000 Dietas</t>
  </si>
  <si>
    <t>'51110-1120-0000-0000 Haberes</t>
  </si>
  <si>
    <t>'51110-1130-0000-0000 Sueldos base al personal permanente</t>
  </si>
  <si>
    <t>'51110-1140-0000-0000 Remuneraciones por adscripcion laboral al extranje</t>
  </si>
  <si>
    <t>'51120-1210-0000-0000 Honorarios asimilables a salarios</t>
  </si>
  <si>
    <t>'51130-1310-0000-0000 Primas por años de servicios efectivos prestados</t>
  </si>
  <si>
    <t xml:space="preserve">'51130-1320-0000-0000 Primas de vacaciones dominical y gratificacion de </t>
  </si>
  <si>
    <t>'51130-1330-0000-0000 Horas extraordinarias</t>
  </si>
  <si>
    <t>'51130-1340-0000-0000 Compensaciones</t>
  </si>
  <si>
    <t>'51130-1350-0000-0000 Sobrehaberes</t>
  </si>
  <si>
    <t>'51130-1360-0000-0000 Asignaciones de tecnico de mando por comision de v</t>
  </si>
  <si>
    <t>'51130-1370-0000-0000 Honorarios Especiales</t>
  </si>
  <si>
    <t xml:space="preserve">'51130-1380-0000-0000 Participaciones por vigilancia en el cumplimiento </t>
  </si>
  <si>
    <t>'51140-1410-0000-0000 Aportaciones de seguridad social</t>
  </si>
  <si>
    <t>'51140-1420-0000-0000 Aportaciones a fondos de vivienda</t>
  </si>
  <si>
    <t>'51140-1430-0000-0000 Aportaciones al sistema para el retiro</t>
  </si>
  <si>
    <t>'51140-1440-0000-0000 Aportaciones para seguros</t>
  </si>
  <si>
    <t>'51150-1510-0000-0000 Cuotas para el fondo de ahorro y fondo de trabajo</t>
  </si>
  <si>
    <t>'51150-1520-0000-0000 Indemnizaciones</t>
  </si>
  <si>
    <t>'51150-1530-0000-0000 Prestaciones y haberes de retiro</t>
  </si>
  <si>
    <t>'51150-1540-0000-0000 Prestaciones contractuales</t>
  </si>
  <si>
    <t>'51150-1550-0000-0000 Apoyos a la capacitacion de los servidores publico</t>
  </si>
  <si>
    <t>'51150-1590-0000-0000 Otras prestaciones sociales y economicas</t>
  </si>
  <si>
    <t>'51160-1610-0000-0000 Previsiones de Caracter Laboral Economica y de Seg</t>
  </si>
  <si>
    <t>'51170-1710-0000-0000 Estimulos</t>
  </si>
  <si>
    <t>'51170-1720-0000-0000 Recompensas</t>
  </si>
  <si>
    <t>'51180-1810-0000-0000 Impuesto Sobre Nominas</t>
  </si>
  <si>
    <t>'51180-1820-0000-0000 Otros Impuestos Derivados de una Relacion Laboral</t>
  </si>
  <si>
    <t>'51210-2110-0000-0000 Materiales utiles y equipos menores de oficina</t>
  </si>
  <si>
    <t>'51210-2120-0000-0000 Materiales y utiles de impresion y reproduccion</t>
  </si>
  <si>
    <t>'51210-2130-0000-0000 Material estadistico y geografico</t>
  </si>
  <si>
    <t>'51210-2140-0000-0000 Materiales utiles y equipos menores de tecnologias</t>
  </si>
  <si>
    <t>'51210-2150-0000-0000 Material impreso e informacion digital</t>
  </si>
  <si>
    <t>'51210-2160-0000-0000 Material de limpieza</t>
  </si>
  <si>
    <t>'51210-2170-0000-0000 Materiales y utiles de enseñanza</t>
  </si>
  <si>
    <t>'51210-2180-0000-0000 Materiales para el registro e identificacion de bi</t>
  </si>
  <si>
    <t>'51220-2210-0000-0000 Productos alimenticios para personas</t>
  </si>
  <si>
    <t>'51220-2220-0000-0000 Productos alimenticios para animales</t>
  </si>
  <si>
    <t>'51220-2230-0000-0000 Utencilios para el servicio de alimentacion</t>
  </si>
  <si>
    <t xml:space="preserve">'51230-2310-0000-0000 Productos alimenticios agropecuarios y forestales </t>
  </si>
  <si>
    <t>'51230-2320-0000-0000 Insumos textiles adquirido como materia prima</t>
  </si>
  <si>
    <t>'51230-2330-0000-0000 Productos de papel carton e impresos adquiridos co</t>
  </si>
  <si>
    <t>'51230-2340-0000-0000 Combustibles lubricantes aditivos carbon y sus der</t>
  </si>
  <si>
    <t xml:space="preserve">'51230-2350-0000-0000 Productos quimicos farmaceuticos y de laboratorio </t>
  </si>
  <si>
    <t>'51230-2360-0000-0000 Productos metalicos y a base de minerales no metal</t>
  </si>
  <si>
    <t>'51230-2370-0000-0000 Productos de cuero piel plastico y hule adquiridos</t>
  </si>
  <si>
    <t>'51230-2380-0000-0000 Mercancias adquiridas para su comercializacion</t>
  </si>
  <si>
    <t>'51230-2390-0000-0000 Otros productos adquiridos como materia prima</t>
  </si>
  <si>
    <t>'51240-2410-0000-0000 Productos minerales no metalicos</t>
  </si>
  <si>
    <t>'51240-2420-0000-0000 Cemento y Productos de concreto</t>
  </si>
  <si>
    <t>'51240-2430-0000-0000 Cal yeso y productos de yeso</t>
  </si>
  <si>
    <t>'51240-2440-0000-0000 Madera y productos de madera</t>
  </si>
  <si>
    <t>'51240-2450-0000-0000 Vidrio y productos de vidrio</t>
  </si>
  <si>
    <t>'51240-2460-0000-0000 Material electrico y electronico</t>
  </si>
  <si>
    <t>'51240-2470-0000-0000 Articulos metalicos para la construccion</t>
  </si>
  <si>
    <t>'51240-2480-0000-0000 Materiales complementarios</t>
  </si>
  <si>
    <t>'51240-2490-0000-0000 Otros materiales y articulos de construccion y rep</t>
  </si>
  <si>
    <t>'51250-2510-0000-0000 Productos quimicos basicos</t>
  </si>
  <si>
    <t>'51250-2520-0000-0000 Fertilizantes pesticidas y otros agroquimicos</t>
  </si>
  <si>
    <t>'51250-2530-0000-0000 Medicinas y productos farmaceuticos</t>
  </si>
  <si>
    <t>'51250-2540-0000-0000 Materiales accesorios y suministros medicos</t>
  </si>
  <si>
    <t>'51250-2550-0000-0000 Materiales accesorios y suministros de laboratorio</t>
  </si>
  <si>
    <t>'51250-2560-0000-0000 Fibras sinteticas hules plasticos y derivados</t>
  </si>
  <si>
    <t>'51250-2590-0000-0000 Otros productos quimicos</t>
  </si>
  <si>
    <t>'51260-2610-0000-0000 Combustibles lubricantes y aditivos</t>
  </si>
  <si>
    <t>'51260-2620-0000-0000 Carbon y sus derivados</t>
  </si>
  <si>
    <t>'51270-2710-0000-0000 Vestuario y uniforme</t>
  </si>
  <si>
    <t>'51270-2720-0000-0000 Prendas de seguridad y proteccion personal</t>
  </si>
  <si>
    <t>'51270-2730-0000-0000 Articulos deportivos</t>
  </si>
  <si>
    <t>'51270-2740-0000-0000 Productos textiles</t>
  </si>
  <si>
    <t>'51270-2750-0000-0000 Blancos y otros productos textiles</t>
  </si>
  <si>
    <t>'51280-2810-0000-0000 Sustancias y materiales explosivos</t>
  </si>
  <si>
    <t>'51280-2820-0000-0000 Materiales de Seguridad publica</t>
  </si>
  <si>
    <t>'51280-2830-0000-0000 Prendas de proteccion para seguridad publica y nac</t>
  </si>
  <si>
    <t>'51290-2910-0000-0000 Herramientas menores</t>
  </si>
  <si>
    <t>'51290-2920-0000-0000 Refacciones y accesorios menore de edificios</t>
  </si>
  <si>
    <t>'51290-2930-0000-0000 Refacciones y accesorios menores de mobiliario y e</t>
  </si>
  <si>
    <t>'51290-2940-0000-0000 Refacciones y accesorios menores de equipo de comp</t>
  </si>
  <si>
    <t>'51290-2950-0000-0000 Refacciones y accesorios menores de equipo e instr</t>
  </si>
  <si>
    <t>'51290-2960-0000-0000 Refacciones y accesorios menores de equipo de tran</t>
  </si>
  <si>
    <t>'51290-2970-0000-0000 Refacciones y accesorios menores de equipo de defe</t>
  </si>
  <si>
    <t>'51290-2980-0000-0000 Refacciones y equipos menores de maquinaria y otro</t>
  </si>
  <si>
    <t>'51290-2990-0000-0000 Refacciones y accesorios menores de otros bienes m</t>
  </si>
  <si>
    <t>'51310-3110-0000-0000 Energia electrica</t>
  </si>
  <si>
    <t>'51310-3120-0000-0000 Gas</t>
  </si>
  <si>
    <t>'51310-3130-0000-0000 Agua</t>
  </si>
  <si>
    <t>'51310-3140-0000-0000 Telefonia tradicional</t>
  </si>
  <si>
    <t>'51310-3150-0000-0000 Telefonia celular</t>
  </si>
  <si>
    <t>'51310-3160-0000-0000 Servicios de telecomunicaciones y satelites</t>
  </si>
  <si>
    <t>'51310-3170-0000-0000 Servicios de acceso de internet redes y procesamie</t>
  </si>
  <si>
    <t>'51310-3180-0000-0000 Servicios postales y telegraficos</t>
  </si>
  <si>
    <t>'51310-3190-0000-0000 Servicios integrales y otros servicios</t>
  </si>
  <si>
    <t>'51320-3210-0000-0000 Arrendamiento de terrenos</t>
  </si>
  <si>
    <t>'51320-3220-0000-0000 Arrendamiento de edificios</t>
  </si>
  <si>
    <t>'51320-3230-0000-0000 Arrendamiento de mobiliario y equipo de administra</t>
  </si>
  <si>
    <t>'51320-3240-0000-0000 Arrendamiento de equipo e instrumental medico y de</t>
  </si>
  <si>
    <t>'51320-3250-0000-0000 Arrendamiento de equipo de transporte</t>
  </si>
  <si>
    <t>'51320-3260-0000-0000 Arrendamiento de maquinaria otros equipos y herram</t>
  </si>
  <si>
    <t>'51320-3270-0000-0000 Arrendamientos de activos intangibles</t>
  </si>
  <si>
    <t>'51320-3280-0000-0000 Arrendamiento financiero</t>
  </si>
  <si>
    <t>'51320-3290-0000-0000 Otros arrendamientos</t>
  </si>
  <si>
    <t>'51330-3310-0000-0000 Servicios legales de contabilidad auditora y relac</t>
  </si>
  <si>
    <t>'51330-3320-0000-0000 Servicios de diseño arquitectura ingenieria y acti</t>
  </si>
  <si>
    <t>'51330-3330-0000-0000 Servicios de consultoria administrativa procesos t</t>
  </si>
  <si>
    <t>'51330-3340-0000-0000 Servicios de capacitacion</t>
  </si>
  <si>
    <t>'51330-3350-0000-0000 Servicios de investigacion cientifica y desarrollo</t>
  </si>
  <si>
    <t>'51330-3360-0000-0000 Servicios de apoyo administrativo traduccion fotoc</t>
  </si>
  <si>
    <t>'51330-3370-0000-0000 Servicios de proteccion y seguridad</t>
  </si>
  <si>
    <t>'51330-3380-0000-0000 Servicios de vigilancia</t>
  </si>
  <si>
    <t>'51330-3390-0000-0000 Servicios profesionales cientificos tecnicos integ</t>
  </si>
  <si>
    <t>'51340-3410-0001-0000 Banco inbursa servicios financieros bancarios</t>
  </si>
  <si>
    <t>'51340-3410-0002-0000 Banco del bajio servicios financieros bancarios</t>
  </si>
  <si>
    <t>'51340-3410-0003-0000 Santander servicios financieros bancarios</t>
  </si>
  <si>
    <t>'51340-3410-0004-0000 Comisiones por fideicomiso</t>
  </si>
  <si>
    <t>'51340-3410-0005-0000 Comisiones por tarjeta de credito</t>
  </si>
  <si>
    <t>'51340-3410-0006-0000 Comisiones accor</t>
  </si>
  <si>
    <t>'51340-3410-0007-0000 Intereses pagados</t>
  </si>
  <si>
    <t>'51340-3410-0008-0000 Intereses devengados por pagar</t>
  </si>
  <si>
    <t>'51340-3410-0009-0000 Banorte servicios financieros y bancarios</t>
  </si>
  <si>
    <t>'51340-3410-0010-0000 Banamex servicios financieros y bancarios</t>
  </si>
  <si>
    <t>'51340-3420-0000-0000 Servicios de cobranza investigacion crediticia y s</t>
  </si>
  <si>
    <t>'51340-3430-0000-0000 Servicios de recaudacion traslado y custodia de va</t>
  </si>
  <si>
    <t>'51340-3440-0000-0000 Seguros de responsabilidad patrimonial y fianzas</t>
  </si>
  <si>
    <t>'51340-3450-0000-0000 Seguro de bienes patrimoniales</t>
  </si>
  <si>
    <t>'51340-3460-0000-0000 Almacenaje envase y embalaje</t>
  </si>
  <si>
    <t>'51340-3470-0000-0000 Fletes y maniobras</t>
  </si>
  <si>
    <t>'51340-3480-0000-0000 Comisiones por ventas</t>
  </si>
  <si>
    <t>'51340-3490-0000-0000 Servicios financieros bancarios comerciales integr</t>
  </si>
  <si>
    <t>'51350-3510-0000-0000 Conservacion y mantenimiento menor de inmuebles</t>
  </si>
  <si>
    <t>'51350-3520-0000-0000 Instalacion reparacion y mantenimiento de mobiliar</t>
  </si>
  <si>
    <t>'51350-3530-0000-0000 Instalacion reparacion y mantenimiento de equipo d</t>
  </si>
  <si>
    <t>'51350-3540-0000-0000 Instalacion reparacion y mantenimiento de equipo e</t>
  </si>
  <si>
    <t>'51350-3550-0000-0000 Reparacion y mantenimiento de equipo de transporte</t>
  </si>
  <si>
    <t xml:space="preserve">'51350-3560-0000-0000 Reparacion y mantenimiento de equipo de defensa y </t>
  </si>
  <si>
    <t>'51350-3570-0000-0000 instalacion reparacion y mantenimiento de maquinar</t>
  </si>
  <si>
    <t>'51350-3580-0000-0000 servicios de limpieza y manejo de desechos</t>
  </si>
  <si>
    <t>'51350-3590-0000-0000 Servicios de jardineria y fumigacion</t>
  </si>
  <si>
    <t>'51360-3611-0000-0000 Difusion por radio television y prensa sobre progr</t>
  </si>
  <si>
    <t>'51360-3612-0000-0000 Difusion por medio alternativos sobre progrmas y a</t>
  </si>
  <si>
    <t xml:space="preserve">'51360-3620-0000-0000 Difusion por radio y television y otros medios de </t>
  </si>
  <si>
    <t>'51360-3630-0000-0000 Servicios de creatividad preproduccion y produccio</t>
  </si>
  <si>
    <t>'51360-3640-0000-0000 Servicio de revelado de fotografia</t>
  </si>
  <si>
    <t>'51360-3650-0000-0000 Servicios de la industria filmica del sonido y del</t>
  </si>
  <si>
    <t>'51360-3660-0000-0000 Servicios de creacion y difusion de contenido excl</t>
  </si>
  <si>
    <t>'51360-3690-0000-0000 Otros servicios de informacion</t>
  </si>
  <si>
    <t>'51370-3710-0000-0000 Pasajes aereos</t>
  </si>
  <si>
    <t>'51370-3720-0000-0000 Pasajes terrestres</t>
  </si>
  <si>
    <t>'51370-3730-0000-0000 Pasajes maritimos lacustres y fluviales</t>
  </si>
  <si>
    <t>'51370-3740-0000-0000 Autotransporte</t>
  </si>
  <si>
    <t>'51370-3750-0000-0000 Viaticos del pais</t>
  </si>
  <si>
    <t>'51370-3760-0000-0000 Viaticos en el extranjero</t>
  </si>
  <si>
    <t>'51370-3770-0000-0000 Gastos de instalacion y traslado de menaje</t>
  </si>
  <si>
    <t>'51370-3780-0000-0000 Servicios integrales de traslado y viaticos</t>
  </si>
  <si>
    <t>'51370-3790-0000-0000 Otros servicios de traslado y hospedaje</t>
  </si>
  <si>
    <t>'51380-3810-0000-0000 Gastos de ceremonial</t>
  </si>
  <si>
    <t>'51380-3820-0000-0000 Gastos de orden social y cultural</t>
  </si>
  <si>
    <t>'51380-3830-0000-0000 Congresos y convenciones</t>
  </si>
  <si>
    <t>'51380-3840-0000-0000 Exposiciones</t>
  </si>
  <si>
    <t>'51380-3850-0000-0000 Gastos de representacion</t>
  </si>
  <si>
    <t>'51390-3910-0000-0000 Servicios funerarios y de cementerios</t>
  </si>
  <si>
    <t>'51390-3920-0001-0000 Impuestos y derechos</t>
  </si>
  <si>
    <t>'51390-3920-0002-0000 ISR diferido</t>
  </si>
  <si>
    <t>'51390-3930-0000-0000 Impuestos y derechos de importacion</t>
  </si>
  <si>
    <t>'51390-3940-0000-0000 Sentencias y resoluciones judiciales</t>
  </si>
  <si>
    <t>'51390-3950-0000-0000 Penas multas accesorios y actualizaciones</t>
  </si>
  <si>
    <t>'51390-3960-0000-0000 Otros gastos por responsabilidades</t>
  </si>
  <si>
    <t>'51390-3990-0000-0000 Otros servicios generales</t>
  </si>
  <si>
    <t>'55110-0000-0000-0000 Estimaciones por perdida o deterioro de activos ci</t>
  </si>
  <si>
    <t xml:space="preserve">'55120-0000-0000-0000 Estiamciones por perdida o deterioro de activo no </t>
  </si>
  <si>
    <t xml:space="preserve">'55130-0001-0000-0000 Edificios Depreciacion </t>
  </si>
  <si>
    <t>'55140-0001-0000-0000 Infraestructura Depreciacion</t>
  </si>
  <si>
    <t>'55150-0001-0000-0000 Equipo de transporte Depreciacion</t>
  </si>
  <si>
    <t>'55150-0002-0000-0000 Equipo de computo Depreciacion</t>
  </si>
  <si>
    <t>'55150-0003-0000-0000 Equipo de oficina Depreciacion</t>
  </si>
  <si>
    <t>'55150-0004-0000-0000 Equipo de administracion Depreciacion</t>
  </si>
  <si>
    <t>'55150-0005-0000-0000 Muebles y enseres Depreciacion</t>
  </si>
  <si>
    <t>'55150-0006-0000-0000 Maquinaria y equipo diverso Depreciacion</t>
  </si>
  <si>
    <t>'55150-0007-0000-0000 Equipo de comunicaciones Depreciacion</t>
  </si>
  <si>
    <t>'55150-0008-0000-0000 Maquinaria y equipo electrico Depreciacion</t>
  </si>
  <si>
    <t>'55150-0009-0000-0000 Mobiliario y equipo audiovisual Depreciacion</t>
  </si>
  <si>
    <t>'55160-0000-0000-0000 Deterioro de los activos biologicos</t>
  </si>
  <si>
    <t>'55170-0001-0000-0000 Derechos de agua Amortizacion</t>
  </si>
  <si>
    <t>'55170-0002-0000-0000 Licencias y Software Amortizacion</t>
  </si>
  <si>
    <t>'55610-0000-0000-0000 Costo de Venta Terrenos</t>
  </si>
  <si>
    <t>'55620-0000-0000-0000 Costo de ventas infraestructura</t>
  </si>
  <si>
    <t>'55630-0001-0000-0000 IVA Actos Excentos Pagado No Acreditable</t>
  </si>
  <si>
    <t>'55630-0002-0000-0000 IVA Prorrateo Pagado No Acreditable</t>
  </si>
  <si>
    <t>'55630-0003-0000-0000 IVA Pagado no Acreditable por Autoridad</t>
  </si>
  <si>
    <t>'55640-0000-0000-0000 Costo de Ventas Terrenos Donacion</t>
  </si>
  <si>
    <t>'55650-0000-0000-0000 Mantenimiento Reparacion y Rehabilitacion de Insta</t>
  </si>
  <si>
    <t>'55660-0000-0000-0000 Costo de venta Terrenos Rescision de Contrato</t>
  </si>
  <si>
    <t>'55910-0000-0000-0000 Gastos de ejercicios anteriores</t>
  </si>
  <si>
    <t>'55920-0000-0000-0000 Perdidas por responsabilidades</t>
  </si>
  <si>
    <t>'55930-0000-0000-0000 Bonificaciones y descuentos otorgados</t>
  </si>
  <si>
    <t>'55940-0001-0000-0000 Perdida cambiaria</t>
  </si>
  <si>
    <t>'55950-0000-0000-0000 Diferencias en cotizaciones negativas en valores n</t>
  </si>
  <si>
    <t>'55960-0000-0000-0000 Resultado por posicion monetaria</t>
  </si>
  <si>
    <t>'55970-0000-0000-0000 Perdidas por particpacion patrimonial</t>
  </si>
  <si>
    <t>'55990-0001-0000-0000 Gastos no deducibles</t>
  </si>
  <si>
    <t>'55990-0002-0000-0000 Otros gastos varios</t>
  </si>
  <si>
    <t>'55990-0003-0000-0000 Donaciones</t>
  </si>
  <si>
    <t>'31100-0000-0000-0000 Aportaciones</t>
  </si>
  <si>
    <t>'31100-1000-1000-0000 Gobierno del Estado de Guanajuato</t>
  </si>
  <si>
    <t>'31100-1000-2000-0000 Instituto de Seguridad Social del Estado de Guanaj</t>
  </si>
  <si>
    <t>'31100-2000-1000-0000 Gobierno del Estado de Guanajuato</t>
  </si>
  <si>
    <t>'32100-0000-0000-0000 Resultados del Ejercicio (Ahorro/Desahorro)</t>
  </si>
  <si>
    <t>'32100-1000-0001-0000 Resultado del Ejercicio 2006</t>
  </si>
  <si>
    <t>'32100-1000-0002-0000 Resultado del Ejercicio 2007</t>
  </si>
  <si>
    <t>'32100-1000-0003-0000 Resultado del Ejercicio 2008</t>
  </si>
  <si>
    <t>'32100-1000-0004-0000 Resultado del Ejercicio 2009</t>
  </si>
  <si>
    <t>'32100-1000-0005-0000 Resultado del Ejercicio 2010</t>
  </si>
  <si>
    <t>'32100-1000-0006-0000 Resultado del Ejercicio 2011</t>
  </si>
  <si>
    <t>'32100-1000-0007-0000 Resultado del Ejercicio 2012</t>
  </si>
  <si>
    <t>'32100-1000-0008-0000 Resultado del Ejercicio 2013</t>
  </si>
  <si>
    <t>'32100-1000-0009-0000 Resultado del Ejercicio 2014</t>
  </si>
  <si>
    <t>'32100-1000-0010-0000 Resultado del Ejercicio 2015</t>
  </si>
  <si>
    <t>'11100-0000-0000-0000 Efectivo y Equivalentes</t>
  </si>
  <si>
    <t>'11110-0001-0000-0000 Caja Chica</t>
  </si>
  <si>
    <t xml:space="preserve">'11120-0001-0000-0000 Inbursa Cta 32002740019 </t>
  </si>
  <si>
    <t>'11120-0002-0000-0000 Inbursa Cta 32002740027</t>
  </si>
  <si>
    <t xml:space="preserve">'11120-0003-0000-0000 Inbursa Cta 32002740035 Obra </t>
  </si>
  <si>
    <t>'11120-0004-0000-0000 Inbursa Cta 32002740043 Ventas</t>
  </si>
  <si>
    <t>'11120-0005-0000-0000 Banbajio Cta 20478761001 Operativo Puente</t>
  </si>
  <si>
    <t>'11120-0006-0000-0000 Banbajio Cta 20478761002 Nasco</t>
  </si>
  <si>
    <t>'11120-0007-0000-0000 Santander Cta 65502837308</t>
  </si>
  <si>
    <t>'11120-0008-0000-0000 Santander Cta 65503219561</t>
  </si>
  <si>
    <t>'11120-0009-0000-0000 Banco Monex Cta 2049211</t>
  </si>
  <si>
    <t>'11120-0010-0000-0000 Inbursa Cta 50014355254 Agua</t>
  </si>
  <si>
    <t>'11120-0011-0000-0000 Banorte Cta. 072225008627992610</t>
  </si>
  <si>
    <t>'11120-0012-0000-0000 Banamex Cta. 2887328</t>
  </si>
  <si>
    <t>'11120-0013-0000-0000 Banamex Cta. 70067216375</t>
  </si>
  <si>
    <t>'11120-0014-0000-0000 Banamex Cta. 4041515</t>
  </si>
  <si>
    <t>'11120-0015-0000-0000 Banamex Cta. 70067635211</t>
  </si>
  <si>
    <t>'11120-0016-0000-0000 Banamex Cta. 7009541983</t>
  </si>
  <si>
    <t>'11120-0017-0000-0000 Banorte Cta. 0860117973</t>
  </si>
  <si>
    <t>'11120-0018-0000-0000 Banbajio Cta 20478760201</t>
  </si>
  <si>
    <t>'11120-0019-0000-0000 BBVA Bancomer Cta.01015777433</t>
  </si>
  <si>
    <t>'11150-0001-0001-0000 Banorte Cta 0844093107</t>
  </si>
  <si>
    <t>'11150-0001-0002-0000 Banorte Cta 0844093107</t>
  </si>
  <si>
    <t>'11190-0002-0000-0000 Banbajio Fideicomiso 1074315216</t>
  </si>
  <si>
    <t>Ingresos del Gobierno</t>
  </si>
  <si>
    <t>Ingresos del Organismos y Empresas</t>
  </si>
  <si>
    <t>Remuneraciones al personal de carácter permanente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</si>
  <si>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</si>
  <si>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</si>
  <si>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</si>
  <si>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</si>
  <si>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</si>
  <si>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</si>
  <si>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</si>
  <si>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</si>
  <si>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</si>
  <si>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</si>
  <si>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</si>
  <si>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</si>
  <si>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</si>
  <si>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Equipos y aparatos audiovisuales</t>
  </si>
  <si>
    <t>INVERSIÓN PÚBLICA</t>
  </si>
  <si>
    <t>INVERSIONES FINANCIERAS Y OTRAS PROVISIONES</t>
  </si>
  <si>
    <t>Erogaciones Complementarias</t>
  </si>
  <si>
    <t>7900</t>
  </si>
  <si>
    <t>Bienes Inmuebles</t>
  </si>
  <si>
    <t>DIRECCION GENERAL</t>
  </si>
  <si>
    <t>G0102</t>
  </si>
  <si>
    <t>MANDO</t>
  </si>
  <si>
    <t>Ing. Luis Manuel Quiroz Echegaray</t>
  </si>
  <si>
    <t>Director General</t>
  </si>
  <si>
    <t>C.P. Lorenya Yadira Araiza Garcia</t>
  </si>
  <si>
    <t>Administración y Finanzas</t>
  </si>
  <si>
    <t>Costos Identificados</t>
  </si>
  <si>
    <t>'12411-5110-0154-0000 Modulo de Recepcion Marca Line Italia Modelo 220</t>
  </si>
  <si>
    <t>'12411-5110-0155-0000 Locker de 4 puertas Gris Mod. L-3104</t>
  </si>
  <si>
    <t>'12411-5110-0156-0000 Modulo Operativo color Grafito</t>
  </si>
  <si>
    <t>'12411-5110-0157-0000 Mesa Rectangular 12 Personas Color Negro Mod. B640</t>
  </si>
  <si>
    <t>'12411-5110-0158-0000 Conjunto Ejecutivo Grafito Mod.L-100-L240E-B200E</t>
  </si>
  <si>
    <t>'12411-5110-0159-0000 Sala con 3 Sillones para 9 Personas Mod. OHM-11003</t>
  </si>
  <si>
    <t>'12413-5150-0054-0000 Computadora Personal HP Modelo EliteDesk 705 G2</t>
  </si>
  <si>
    <t>'21120-0001-0348-0000 Oscar Adrian Rios Gonzalez</t>
  </si>
  <si>
    <t>'21120-0001-0349-0000 Organismos de Guanajuato Puerto Interior OGPI AC</t>
  </si>
  <si>
    <t xml:space="preserve">'21120-0001-0350-0000 Proveeduria de Productos y Servicios de Mexico SA </t>
  </si>
  <si>
    <t>'21120-0001-0351-0000 Virtualizacion Empresarial y Tecnologias Avanzadas</t>
  </si>
  <si>
    <t>'21120-0001-0352-0000 Sergio Velazquez Solis</t>
  </si>
  <si>
    <t>'21130-0001-0085-0000 Amio Ingenierios SA De CV</t>
  </si>
  <si>
    <t>'21130-0001-0086-0000 Queretana Bandas Banderas Accesorios y Escolares S</t>
  </si>
  <si>
    <t>'41740-0072-0009-0000 Cuotas por Administracion y Operacion de Asociacio</t>
  </si>
  <si>
    <t>'21500-0000-0000-0000 Pasivos Diferidos a corto plazo</t>
  </si>
  <si>
    <t>'21510-0001-0001-0000 Desarrolladores de Negocios del Bajio SA De CV</t>
  </si>
  <si>
    <t>'21510-0001-0002-0000 Hal Aluminium SA De CV</t>
  </si>
  <si>
    <t>'21510-0001-0003-0000 Moriroku Technology de Mexico SA De CV</t>
  </si>
  <si>
    <t>'21510-0001-0004-0000 Clientes sin identificar</t>
  </si>
  <si>
    <t>'21510-0001-0005-0000 Nishikawa Cooper Mexico SA De CV</t>
  </si>
  <si>
    <t>'21510-0001-0006-0000 Tiger poly Ind</t>
  </si>
  <si>
    <t>'21510-0001-0007-0000 Edna Alejandra Orozco Lozano</t>
  </si>
  <si>
    <t>'21510-0001-0008-0000 Kasaviva SA De CV</t>
  </si>
  <si>
    <t>'21510-0001-0009-0000 Tsubakimoto Automotive Mexico SA De CV</t>
  </si>
  <si>
    <t>'21510-0001-0010-0000 Multiservicios Nordika</t>
  </si>
  <si>
    <t>'21510-0001-0011-0000 Anticipo de clientes Varios</t>
  </si>
  <si>
    <t>'21510-0002-0001-0001 Kasaviva SA De CV (USD)</t>
  </si>
  <si>
    <t>'21510-0002-0001-0002 Kasaviva SA De CV (Complemento)</t>
  </si>
  <si>
    <t>'21510-0002-0002-0001 GTO Logistics Center SA De CV (USD)</t>
  </si>
  <si>
    <t>'21510-0002-0002-0002 GTO Logistics Center SA De CV (Complemento)</t>
  </si>
  <si>
    <t>'21510-0002-0003-0001 Anticipo de clientes Terrenos (USD)</t>
  </si>
  <si>
    <t>'21510-0002-0003-0002 Anticipo de clientes Terrenos (Complemento)</t>
  </si>
  <si>
    <t>'21510-0002-0004-0001 Clientes Sin Identificar (USD)</t>
  </si>
  <si>
    <t>'21510-0002-0004-0002 Clientes Sin Identificar (Complemento)</t>
  </si>
  <si>
    <t>ESF-13 Documentos por Pagar a Largo Plazo</t>
  </si>
  <si>
    <t>'22200-0000-0000-0000 Documentos por Pagar a Largo Plazo</t>
  </si>
  <si>
    <t>'22290-0001-0001-0001 Dintel Fideicomiso 11324-15-216 SF IV Dlls</t>
  </si>
  <si>
    <t>'22290-0001-0001-0002 DINTEL FIDEICOMISO 11324-15-216 (SF IV) Complement</t>
  </si>
  <si>
    <t>'22290-0001-0001-0003 Dintel Santa Fe III (Dlls)</t>
  </si>
  <si>
    <t>'22290-0001-0001-0004 Dintel Santa Fe III (Complemento)</t>
  </si>
  <si>
    <t>'11220-0001-0184-0000 Hospital Aranda De La Parra SA De CV</t>
  </si>
  <si>
    <t>'11220-0001-0185-0000 Organismos de Guanajuato Puerto Interior GPI AC</t>
  </si>
  <si>
    <t>'11220-0001-0186-0000 Citius Capital Servicios SC</t>
  </si>
  <si>
    <t>'11220-0001-0187-0000 OSG Royco SA De CV</t>
  </si>
  <si>
    <t>'11220-0001-0188-0000 Mecaplast De Mexico SA De CV</t>
  </si>
  <si>
    <t>'11220-0001-0189-0000 Diseño Isometrico de Mexico SA De CV</t>
  </si>
  <si>
    <t>'11220-0001-0190-0000 Mexico MS Mold SA De CV</t>
  </si>
  <si>
    <t>'11220-0001-0200-0000 Rafael Perez Fernandez</t>
  </si>
  <si>
    <t>'11220-0001-0201-0000 Senko Logistics De Mexico SA De CV</t>
  </si>
  <si>
    <t>'11220-0001-0202-0000 Coordinadora de Fomento al Comercio Exterior del E</t>
  </si>
  <si>
    <t>'11430-6240-0008-0007 GPI/2016/OBRA-007 CODICE Linea Sanitaria Mza 1 DIS</t>
  </si>
  <si>
    <t>'11430-6240-0009-0055 SOP/RE/AM/PU/CT/SERV/GPI/2015-0175 Daniel Miramont</t>
  </si>
  <si>
    <t>'11430-6240-0009-0056 SOP/RE/LS/PU/ED/OB/GPI/2016-0022 Alfredo Arredondo</t>
  </si>
  <si>
    <t>'11430-6240-0009-0057 SOP/RE/AM/PU/AO/SERV/GPI/2016-0023 Maria Eugenia P</t>
  </si>
  <si>
    <t>'12413-5150-0055-0000 Impresora Laser Monocromatica Lexmark MS610DN</t>
  </si>
  <si>
    <t>'12422-5220-0001-0000 Bicicletas de Spinning</t>
  </si>
  <si>
    <t>'12422-5220-0002-0000 Banco Scott Predicador</t>
  </si>
  <si>
    <t>'12422-5220-0003-0000 Aparato para Pantorrilla y Sentadilla</t>
  </si>
  <si>
    <t>'12422-5220-0004-0000 Juego de Mancuernas</t>
  </si>
  <si>
    <t>'21120-0001-0353-0000 PC Server SA De CV</t>
  </si>
  <si>
    <t>'21120-0001-0354-0000 Compañia de Insumos Ferreteros del Centro SA De CV</t>
  </si>
  <si>
    <t>'21120-0001-0355-0000 Tomas Aldo Ulises Padilla Moreno</t>
  </si>
  <si>
    <t>'21130-0001-0087-0000 SOP/RE/AM/PU/CT/SERV/GPI/2015-0175 Daniel Miramont</t>
  </si>
  <si>
    <t>'21130-0001-0088-0000 Alfredo Arredondo Garcia</t>
  </si>
  <si>
    <t>'21130-0001-0089-0000 Maria Eugenia Pineda Velazquez</t>
  </si>
  <si>
    <t>'11140-0006-0000-0000 Santander Cta 65502837308 Inversion Corto Plazo</t>
  </si>
  <si>
    <t>'11220-0001-0203-0000 Toyo Tanso Mexico SA De CV</t>
  </si>
  <si>
    <t>'11220-0001-0204-0000 Food Service De Mexico SA De CV</t>
  </si>
  <si>
    <t>'11220-0001-0205-0000 Mitsui De Mexico S De RL De CV</t>
  </si>
  <si>
    <t>'11220-0001-0206-0000 Industrias Jafher SA De CV</t>
  </si>
  <si>
    <t>'11220-0001-0207-0000 Banca Mifel SA Fideicomiso 1938/2014</t>
  </si>
  <si>
    <t>'11220-0001-0208-0000 Colegio Estatal de Ingenieros Civiles de Guanajuat</t>
  </si>
  <si>
    <t>'11220-0001-0209-0000 Vesta Bajio S De RL</t>
  </si>
  <si>
    <t>'11220-0001-0210-0000 Ambiental Recycling SA De CV</t>
  </si>
  <si>
    <t>'11220-0001-0211-0000 BBVA Bancomer SA IBM Grupo Financiero BBVA Bancome</t>
  </si>
  <si>
    <t>'11220-0001-0212-0000 Paige Electric De Mexico S De RL De CV</t>
  </si>
  <si>
    <t>'11430-6240-0009-0058 CEA-AD-EP-Q0052-2016-037 Lor Consultores y Constru</t>
  </si>
  <si>
    <t>'11430-6240-0009-0059 CEA-AD-EP-Q0052-2016-034 Renso Construye SA De CV</t>
  </si>
  <si>
    <t>'11430-6240-0009-0060 CEA-AD-EP-Q052-2016-036 Rojas Grimaldo Juan</t>
  </si>
  <si>
    <t>'12413-5150-0056-0000 Impresora Laser Monocromatica HP CNDCJ450DL</t>
  </si>
  <si>
    <t>'12413-5150-0057-0000 Impresora Laser Monocromatica HP CNDCJ450DJ</t>
  </si>
  <si>
    <t>'12413-5150-0058-0000 Computadora Portatil HP Mod 440G3 5CD5465WJL</t>
  </si>
  <si>
    <t>'12413-5150-0059-0000 Computadora Portatil HP Mod 440G3 5CD54249KR</t>
  </si>
  <si>
    <t>'12413-5150-0060-0000 Computadora Portatil HP Mod 440G3 5CD5425PYN</t>
  </si>
  <si>
    <t>'12413-5150-0061-0000 Computadora Portatil HP Mod 440G3 5CD54249KY</t>
  </si>
  <si>
    <t>'12413-5150-0062-0000 Computadora Portatil HP Mod 440G3 5CD5465WBT</t>
  </si>
  <si>
    <t>'12413-5150-0063-0000 Computadora Portatil HP Mod 440G3 5CD54249M9</t>
  </si>
  <si>
    <t>'12419-5190-0021-0000 Horno Microondas Panasonic Serie 6F951202210</t>
  </si>
  <si>
    <t>'12421-5210-0011-0000 Pantalla Electrica MCA Multimedia Screens</t>
  </si>
  <si>
    <t>'12421-5210-0012-0000 Television LED LG 42" Serie 510RMAQD3136</t>
  </si>
  <si>
    <t>'12421-5210-0013-0000 Proyector Epson Powerlite Serie V9TK5609122</t>
  </si>
  <si>
    <t>'12441-5410-0018-0000 Camion Cisterna Mod PC/77 Chasis International 17</t>
  </si>
  <si>
    <t>'12441-5410-0019-0000 Ambulancia Tipo III Mod AB/73 Ford Transit</t>
  </si>
  <si>
    <t>'12542-5940-0010-0000 '08GUA117427/12AMGE99</t>
  </si>
  <si>
    <t>'21120-0001-0356-0000 Chevrolet del Parque SA De CV</t>
  </si>
  <si>
    <t>'21120-0001-0357-0000 Empresa de Mantenimiento Versatil para la Ingenier</t>
  </si>
  <si>
    <t>'21120-0001-0358-0000 El Proveedor Agricola de Leon SA De CV</t>
  </si>
  <si>
    <t>'21120-0001-0359-0000 Arturo Gerardo Pantoja Kuri</t>
  </si>
  <si>
    <t>'21120-0001-0360-0000 Jesus Tovar Valdivia</t>
  </si>
  <si>
    <t>'21120-0001-0361-0000 Maria Alejandra Cisneros Alvarez</t>
  </si>
  <si>
    <t>'21120-0001-0362-0000 Maria Eugenia Becerra Espinoza</t>
  </si>
  <si>
    <t>'21120-0001-0363-0000 Juan Manuel Coto Alarcon</t>
  </si>
  <si>
    <t>'21120-0001-0364-0000 Mario Eliseo Juarez Casas</t>
  </si>
  <si>
    <t>'21120-0001-0365-0000 Gectech De Mexico SA De CV</t>
  </si>
  <si>
    <t>'21120-0001-0366-0000 Angel Ernesto Arriaga Mejia</t>
  </si>
  <si>
    <t>'21120-0001-0367-0000 Llanos de San Jeronimo S de PR de RL</t>
  </si>
  <si>
    <t>'21120-0001-0368-0000 Julio Ramon Jimenez Robles</t>
  </si>
  <si>
    <t>'21120-0001-0369-0000 Usuarios del Santa Fe I en Guanajuato Puerto Inter</t>
  </si>
  <si>
    <t>'21120-0001-0370-0000 Asociacion de Propietarios del PI Santa Fe III</t>
  </si>
  <si>
    <t>'21120-0001-0371-0000 Asociacion de Propietarios del PI Santa Fe IV</t>
  </si>
  <si>
    <t>'21120-0001-0372-0000 RSM Bogarin y CIA SC</t>
  </si>
  <si>
    <t>'21120-0001-0373-0000 Softec SC</t>
  </si>
  <si>
    <t>'21120-0001-0374-0000 Corporacion ILL SA De CV</t>
  </si>
  <si>
    <t>'21120-0001-0375-0000 Colektor _SA De CV</t>
  </si>
  <si>
    <t>'21120-0001-0376-0000 Ma de los Angeles Ayala Diaz</t>
  </si>
  <si>
    <t>'21120-0001-0377-0000 Textiles de Leon SA De CV</t>
  </si>
  <si>
    <t>'21120-0001-0378-0000 Elevadores Multinacionales Personalizados SA De CV</t>
  </si>
  <si>
    <t>'21120-0001-0379-0000 Irma Cendejas Arvizu</t>
  </si>
  <si>
    <t>'21120-0001-0380-0000 Marcos Campos Alonso</t>
  </si>
  <si>
    <t>'21120-0001-0381-0000 Dinamica del centro SA De CV</t>
  </si>
  <si>
    <t>'21120-0001-0382-0000 Moreno Rodriguez y Asoc SC</t>
  </si>
  <si>
    <t xml:space="preserve">'21120-0001-0383-0000 Soluciones Agropecuarias e Irrigacion S De PR De  </t>
  </si>
  <si>
    <t>'21130-0001-0090-0000 Segeyma SC</t>
  </si>
  <si>
    <t>'21130-0001-0091-0000 Que me ve espectaculares SA De CV</t>
  </si>
  <si>
    <t>'21130-0001-0092-0000 CEA-AD-EP-Q0052-2016-037 Lor Consultores y Constru</t>
  </si>
  <si>
    <t>'21130-0001-0093-0000 CEA-AD-EP-Q0052-2016-034 Renso Construye SA De CV</t>
  </si>
  <si>
    <t>'21130-0001-0094-0000 CEA-AD-EP-Q052-2016-036 Rojas Grimaldo Juan</t>
  </si>
  <si>
    <t>'51340-3410-0011-0000 Bancomer servicios financieros y bancarios</t>
  </si>
  <si>
    <t>'11430-6240-0008-0008 CEA-AD-EP-PI-2016-040 Proyectos y Construcciones R</t>
  </si>
  <si>
    <t>'12413-5150-0064-0000 Impresora Laser Monocromatica HP CNDCJ450DV</t>
  </si>
  <si>
    <t>'12422-5220-0005-0000 Barra Olimpica 7FT Cromada 2.1 Cap 700lbs</t>
  </si>
  <si>
    <t>'12422-5220-0006-0000 Prensa/Hack 45 grados p/ Discos olimpicos</t>
  </si>
  <si>
    <t>'12422-5220-0007-0000 Banca Multiposiciones Horizontal/Inclinado y recto</t>
  </si>
  <si>
    <t>'12422-5220-0008-0000 Barra Z olimpica con collarines</t>
  </si>
  <si>
    <t>'12465-5650-0006-0000 Radio Base F</t>
  </si>
  <si>
    <t>'21120-0001-0384-0000 Yessenia Balandran Rodriguez</t>
  </si>
  <si>
    <t>'21120-0001-0385-0000 Maquinaria Industrial del Bajio SA De CV</t>
  </si>
  <si>
    <t>'21120-0001-0386-0000 Paulina del Carmen Moreno Estrada</t>
  </si>
  <si>
    <t>'21120-0001-0387-0000 Adriana Felipe Garcia</t>
  </si>
  <si>
    <t>'21120-0001-0388-0000 Centro de Servicios Terra-Sol SA De CV</t>
  </si>
  <si>
    <t>'21120-0001-0389-0000 Jose Manuel Toriello Arce</t>
  </si>
  <si>
    <t>'21120-0001-0390-0000 Marsell Comercial SA De CV</t>
  </si>
  <si>
    <t>'21130-0001-0095-0000 CEA-AD-EP-Q0052-2016-033 Hidroalternativas en Inge</t>
  </si>
  <si>
    <t>'21130-0001-0096-0000 CEA-AD-EP-PI-2016-040 Proyectos y Construcciones R</t>
  </si>
  <si>
    <t>'21130-0001-0097-0000 SOP/RE/AM/PU/CT/SERV/GPI/2016-0121 Asesoria estudi</t>
  </si>
  <si>
    <t>'11220-0001-0213-0000 Inteva Mexico S De RL De CV</t>
  </si>
  <si>
    <t>'11220-0001-0214-0000 Refacciones y Accesorios Especializados SA De CV</t>
  </si>
  <si>
    <t>'11220-0001-0215-0000 Constructora Electromecanica Tasal SA De CV</t>
  </si>
  <si>
    <t>'11220-0001-0216-0000 EIA Servicios Del Bajio SA De CV</t>
  </si>
  <si>
    <t>'11220-0001-0217-0000 Yamazen Mexicana SA De CV</t>
  </si>
  <si>
    <t>'11220-0001-0218-0000 Sistemas Mecatronicos Intica SAPI De CV</t>
  </si>
  <si>
    <t>'11220-0002-0001-0001 Ferrocarril Mexicano SA De CV (USD)</t>
  </si>
  <si>
    <t>'11220-0002-0001-0002 Ferrocarril Mexicano SA De CV (Complemento)</t>
  </si>
  <si>
    <t>'11220-0002-0002-0001 Inmobiliaria Pavimar SA De CV (USD)</t>
  </si>
  <si>
    <t>'11220-0002-0002-0002 Inmobiliaria Pavimar SA De CV (COMPLEMENTO)</t>
  </si>
  <si>
    <t>'11220-0002-0003-0001 Centro para el Desarrollo Infantil SC (USD)</t>
  </si>
  <si>
    <t>'11220-0002-0003-0002 Centro para el Desarrollo Infantil SC (Complemento</t>
  </si>
  <si>
    <t>'11220-0002-0004-0001 Pirelli Neumaticos SA De CV (USD)</t>
  </si>
  <si>
    <t>'11220-0002-0004-0002 Pirelli Neumaticos SA De CV (Complemento)</t>
  </si>
  <si>
    <t>'11220-0002-0005-0001 John Udo Von Frantzius (USD)</t>
  </si>
  <si>
    <t>'11220-0002-0005-0002 John Udo Von Frantzius (Complemento)</t>
  </si>
  <si>
    <t>'11220-0002-0006-0001 Relats Leon SA De CV (USD)</t>
  </si>
  <si>
    <t>'11220-0002-0006-0002 Relats Leon SA De CV (Complemento)</t>
  </si>
  <si>
    <t>'11220-0002-0007-0001 Semmaterials Mexico SRL De CV (USD)</t>
  </si>
  <si>
    <t>'11220-0002-0007-0002 Semmaterials Mexico SRL De CV (Complemento)</t>
  </si>
  <si>
    <t>'11220-0002-0008-0001 Tenryu Saw De Mexico SA De CV (USD)</t>
  </si>
  <si>
    <t>'11220-0002-0008-0002 Tenryu Saw De Mexico SA De CV (Complemento)</t>
  </si>
  <si>
    <t>'11220-0002-0009-0001 Volkswagen de Mexico SA De CV (USD)</t>
  </si>
  <si>
    <t>'11220-0002-0009-0002 Volkswagen de Mexico SA De CV (Complemento)</t>
  </si>
  <si>
    <t>'11220-0002-0010-0001 Faurecia Exhaust Mexicana SA De CV (USD)</t>
  </si>
  <si>
    <t>'11220-0002-0010-0002 Faurecia Exhaust Mexicana SA De CV (Complemento)</t>
  </si>
  <si>
    <t>'11220-0002-0011-0001 Hino Motors Manufacturing México SA de CV (USD)</t>
  </si>
  <si>
    <t>'11220-0002-0011-0002 Hino Motors Manufacturing México SA de CV (Complem</t>
  </si>
  <si>
    <t>'11220-0002-0012-0001 Nippon Steel Pipe México SA de CV (USD)</t>
  </si>
  <si>
    <t>'11220-0002-0012-0002 Nippon Steel Pipe México SA de CV (Complemento)</t>
  </si>
  <si>
    <t>'11220-0002-0013-0001 HSBC Mexico SA Division Fiduciaria (USD)</t>
  </si>
  <si>
    <t>'11220-0002-0013-0002 HSBC Mexico SA Division Fiduciaria (Complemento)</t>
  </si>
  <si>
    <t>'11220-0002-0014-0001 Inmobiliaria Magaña Mendez SA de CV (USD)</t>
  </si>
  <si>
    <t>'11220-0002-0014-0002 Inmobiliaria Magaña Mendez SA de CV (Complemento)</t>
  </si>
  <si>
    <t>'11220-0002-0015-0001 Centro de Abastecimiento Puerto Interior (USD)</t>
  </si>
  <si>
    <t>'11220-0002-0015-0002 Centro de Abastecimiento Puerto Interior (Complem)</t>
  </si>
  <si>
    <t>'11220-0002-0016-0001 Rekresa SA De CV (USD)</t>
  </si>
  <si>
    <t>'11220-0002-0016-0002 Rekresa SA De CV (Complemento)</t>
  </si>
  <si>
    <t>'11220-0002-0017-0001 Almacenes Generales del Bajio SA De CV (USD)</t>
  </si>
  <si>
    <t>'11220-0002-0017-0002 Almacenes Generales del Bajio SA De CV (Complement</t>
  </si>
  <si>
    <t>'11220-0002-0018-0001 Medical and Health del Bajio SA De CV (USD)</t>
  </si>
  <si>
    <t>'11220-0002-0018-0002 Medical and Health del Bajio SA De CV (Complemento</t>
  </si>
  <si>
    <t>'11220-0002-0019-0001 Kasaviva SA De CV (USD)</t>
  </si>
  <si>
    <t>'11220-0002-0019-0002 Kasaviva SA De CV (Complemento)</t>
  </si>
  <si>
    <t>'11220-0002-0020-0001 Edna Alejandra Orozco Lozano (USD)</t>
  </si>
  <si>
    <t>'11220-0002-0020-0002 Edna Alejandra Orozco Lozano (Complemento)</t>
  </si>
  <si>
    <t>'11220-0002-0021-0001 Pro Industrial Parks SA De CV (USD)</t>
  </si>
  <si>
    <t>'11220-0002-0021-0002 Pro Industrial Parks SA De CV (Complemento)</t>
  </si>
  <si>
    <t>'11220-0002-0022-0001 Inmobiliaria Marala SA De CV (USD)</t>
  </si>
  <si>
    <t>'11220-0002-0022-0002 Inmobiliaria Marala SA De CV (Complemento)</t>
  </si>
  <si>
    <t>'11220-0002-0023-0001 Shinil Mexicana SA De CV (USD)</t>
  </si>
  <si>
    <t>'11220-0002-0023-0002 Shinil Mexicana SA De CV (Complemento)</t>
  </si>
  <si>
    <t>'11220-0002-0024-0001 Lub y Rec De Mexico SA De CV (USD)</t>
  </si>
  <si>
    <t>'11220-0002-0024-0002 Lub y Rec De Mexico SA De CV (Complemento)</t>
  </si>
  <si>
    <t>'11220-0002-0025-0001 Kolektor Gto SA De CV (USD)</t>
  </si>
  <si>
    <t>'11220-0002-0025-0002 Kolektor Gto SA De CV (Complemento)</t>
  </si>
  <si>
    <t>'11220-0002-0026-0001 Topy MW MAnufacturing Mexico SA De CV (USD)</t>
  </si>
  <si>
    <t>'11220-0002-0026-0002 Topy MW MAnufacturing Mexico SA De CV (Complemento</t>
  </si>
  <si>
    <t>'11220-0002-0027-0001 Distribuidora Grupar SA De CV (USD)</t>
  </si>
  <si>
    <t>'11220-0002-0027-0002 Distribuidora Grupar SA De CV (Complemento)</t>
  </si>
  <si>
    <t>'11220-0002-0028-0001 Orbis Plastic Molding S De RL De CV (USD)</t>
  </si>
  <si>
    <t>'11220-0002-0028-0002 Orbis Plastic Molding S De RL De CV (Complemento)</t>
  </si>
  <si>
    <t>'11220-0002-0029-0001 KBK INC (USD)</t>
  </si>
  <si>
    <t>'11220-0002-0029-0002 KBK INC (Complemento)</t>
  </si>
  <si>
    <t>'11220-0002-0030-0001 ZKW Mexico Inmobiliaria  SA De CV (USD)</t>
  </si>
  <si>
    <t>'11220-0002-0030-0002 ZKW Mexico Inmobiliaria SA De CV (Complemento)</t>
  </si>
  <si>
    <t>'11220-0002-0031-0001 Coficab Leon SA De RL De CV (USD)</t>
  </si>
  <si>
    <t>'11220-0002-0031-0002 Coficab Leon SA De RL De CV (Complemento)</t>
  </si>
  <si>
    <t>'11220-0002-0032-0001 Propiedades CISO S De RL De CV (USD)</t>
  </si>
  <si>
    <t>'11220-0002-0032-0002 Propiedades CISO S De RL De CV (Complemento)</t>
  </si>
  <si>
    <t>'11220-0002-0033-0001 Faurecia Sistemas Automotrices De Mexico (USD)</t>
  </si>
  <si>
    <t>'11220-0002-0033-0002 Faurecia Sistemas Automotrices De Mexico (Compleme</t>
  </si>
  <si>
    <t>'11220-0002-0034-0001 Faist Alucast S De RL De CV (USD)</t>
  </si>
  <si>
    <t>'11220-0002-0034-0002 Faist Alucast S De RL De CV (Complemento)</t>
  </si>
  <si>
    <t>'11220-0002-0035-0001 Kobelco CH Wire Mexicana SA De CV (USD)</t>
  </si>
  <si>
    <t>'11220-0002-0035-0002 Kobelco CH Wire Mexicana SA De CV (Complemento)</t>
  </si>
  <si>
    <t>'11220-0002-0036-0001 SK Materials Mexicana SA De CV (USD)</t>
  </si>
  <si>
    <t>'11220-0002-0036-0002 SK Materials Mexicana SA De CV (Complemento)</t>
  </si>
  <si>
    <t>'11220-0002-0037-0001 Fuji Oozx Mexico SA De CV (USD)</t>
  </si>
  <si>
    <t>'11220-0002-0037-0002 Fuji Oozx Mexico SA De CV (Complemento)</t>
  </si>
  <si>
    <t>'11220-0002-0038-0001 Mecaplast De Mexico SA De CV (USD)</t>
  </si>
  <si>
    <t>'11220-0002-0038-0002 Mecaplast De Mexico SA De CV (Complemento)</t>
  </si>
  <si>
    <t>'11220-0002-0039-0001 Banca Mifel SA Institucion de Banca Multiple (USD)</t>
  </si>
  <si>
    <t>'11220-0002-0039-0002 Banca Mifel SA Institucion de Banca Multiple (Com)</t>
  </si>
  <si>
    <t>'11220-0002-0040-0001 Residencial Villamagna SA De CV (USD)</t>
  </si>
  <si>
    <t>'11220-0002-0040-0002 Residencial Villamagna SA De CV (Complemento)</t>
  </si>
  <si>
    <t>'11220-0002-0041-0001 Vesta Bajio S De RL De CV (USD)</t>
  </si>
  <si>
    <t>'11220-0002-0041-0002 Vesta Bajio S De RL De CV (Complemento)</t>
  </si>
  <si>
    <t>'11220-0002-0042-0001 Nestle Mexico SA De CV (USD)</t>
  </si>
  <si>
    <t>'11220-0002-0042-0003 Nestle Mexico SA De CV (Complemento)</t>
  </si>
  <si>
    <t>'11220-0002-0043-0001 Corporacion Arrendadora de Maquinas (USD)</t>
  </si>
  <si>
    <t>'11220-0002-0043-0002 Corporacion Arrendadora de Maquinas (complemento)</t>
  </si>
  <si>
    <t>'11220-0002-0044-0001 CIBanco SA Institucion de Banca Multiple (USD)</t>
  </si>
  <si>
    <t>'11220-0002-0044-0002 CIBanco SA Institucion de Banca Multiple (Compleme</t>
  </si>
  <si>
    <t>'11220-0002-0045-0001 Pieles y Derivados Internacionales SA De CV (USD)</t>
  </si>
  <si>
    <t>'11220-0002-0045-0002 Pieles y Derivados Internacionales SA De CV (Compl</t>
  </si>
  <si>
    <t>'11220-0002-0046-0001 SJMFlex De Mexico SRL De CV (USD)</t>
  </si>
  <si>
    <t>'11220-0002-0460-0002 SJMFlex De Mexico SRL De CV (Complemento)</t>
  </si>
  <si>
    <t>'11220-0002-0047-0001 Superficies Industriales del Norte  (USD)</t>
  </si>
  <si>
    <t>'11220-0002-0047-0002 Superficies Industriales del Norte (Complemento)</t>
  </si>
  <si>
    <t>'11220-0002-0048-0001 Grupo Entercon S De RL De CV (USD)</t>
  </si>
  <si>
    <t>'11220-0002-0048-0002 Grupo Entercon S De RL De CV (Complemento)</t>
  </si>
  <si>
    <t>'11220-0002-0049-0001 Omega Multi-Buildings S De RL De CV (USD)</t>
  </si>
  <si>
    <t>'11220-0002-0049-0002 Omega Multi-Buildings S De RL De CV (Complemento)</t>
  </si>
  <si>
    <t>'11220-0002-0050-0001 Keylex Kaya Tamaya Mexico SA De CV (USD)</t>
  </si>
  <si>
    <t>'11220-0002-0050-0002 Keylex Kaya Tamaya Mexico SA De CV (Complemento)</t>
  </si>
  <si>
    <t>'11220-0002-0051-0001 Nippon Paint Automotive Coatings Mexico (USD)</t>
  </si>
  <si>
    <t>'11220-0002-0051-0002 Nippon Paint Automotive Coatings Mexico (Complemen</t>
  </si>
  <si>
    <t>'11220-0002-0052-0001 Inmobiliaria Flecha Amarilla SA De CV (USD)</t>
  </si>
  <si>
    <t>'11220-0002-0052-0002 Inmobiliaria Flecha Amarilla SA De CV (Complemento</t>
  </si>
  <si>
    <t>'11220-0002-0053-0001 Gto Logistics Center SA De CV (USD)</t>
  </si>
  <si>
    <t>'11220-0002-0053-0002 Gto Logistics Center SA De CV (Complemento)</t>
  </si>
  <si>
    <t>'11220-0002-0054-0001 Innova Dintel Guanajuato SA De CV (USD)</t>
  </si>
  <si>
    <t>'11220-0002-0054-0002 Innova Dintel Guanajuato SA De CV (Complemento)</t>
  </si>
  <si>
    <t>'11220-0002-0055-0001 Nishikawa Sealing Systems Mexico SA De CV (USD)</t>
  </si>
  <si>
    <t>'11220-0002-0055-0002 Nishikawa Sealing Systems Mexico SA De CV (Complem</t>
  </si>
  <si>
    <t>'11220-0002-0056-0001 Mega Cable SA De CV (USD)</t>
  </si>
  <si>
    <t>'11220-0002-0056-0002 Mega Cable SA De CV (Complemento)</t>
  </si>
  <si>
    <t>'11220-0002-0057-0001 ITT Motion Technologies Mexico S De RL De CV (USD)</t>
  </si>
  <si>
    <t>'11220-0002-0057-0002 ITT Motion Technologies Mexico S De RL De CV (Comp</t>
  </si>
  <si>
    <t>'11220-0002-0058-0001 K Tech Industrial Mexico SA De CV (USD)</t>
  </si>
  <si>
    <t>'11220-0002-0058-0002 K Tech Industrial Mexico SA De CV (Complemento)</t>
  </si>
  <si>
    <t>'11220-0002-0059-0001 Samu Mexico SA De CV (USD)</t>
  </si>
  <si>
    <t>'11220-0002-0059-0002 Samu Mexico SA De CV (Complemento)</t>
  </si>
  <si>
    <t>'11220-0002-0060-0001 NSK Americas INC (USD)</t>
  </si>
  <si>
    <t>'11220-0002-0060-0002 NSK Americas INC (Complemento)</t>
  </si>
  <si>
    <t>'11220-0002-0061-0001 Fideicomiso F Finsa-WSC CIB/2505 (USD)</t>
  </si>
  <si>
    <t>'11220-0002-0061-0002 Fideicomiso F Finsa-WSC CIB/2505 (Complemento)</t>
  </si>
  <si>
    <t>'12330-5830-0005-0000 Bodega en PTAR PTE</t>
  </si>
  <si>
    <t>'12413-5150-0065-0000 Computadora Portatil 2 Pro HP Elite 840 G3</t>
  </si>
  <si>
    <t>'12413-5150-0066-0000 Computadora Portatil 2 Pro HP Elite 840 G3</t>
  </si>
  <si>
    <t>'12413-5150-0067-0000 Computadora de escritorio HP Prodesk Serie MXL6202</t>
  </si>
  <si>
    <t>'12465-5650-0007-0000 Radios Marca Teltronic Mod. HTT-500 Portatiles</t>
  </si>
  <si>
    <t>'12469-5690-0037-0000 Lavadora  LG 21kg Acero Inoxidable</t>
  </si>
  <si>
    <t>'12469-5690-0038-0000 Secadora Maytag Mod 7MMGDC400DW</t>
  </si>
  <si>
    <t>'21120-0001-0391-0000 Maria Claudia Rodriguez Nicolas</t>
  </si>
  <si>
    <t>'21120-0001-0392-0000 Ileana Catalina Arriola Sanchez</t>
  </si>
  <si>
    <t>'21120-0001-0393-0000 El Tornillo SA De CV</t>
  </si>
  <si>
    <t>'21120-0001-0394-0000 Instrumentos Legales SC</t>
  </si>
  <si>
    <t>'21120-0001-0395-0000 Tecnologia CIQ SC</t>
  </si>
  <si>
    <t>'21120-0001-0396-0000 Oscar Israel Aguirre de la Peña</t>
  </si>
  <si>
    <t>'21120-0001-0397-0000 Elisa Del Carmen Camarena Origel</t>
  </si>
  <si>
    <t>'21120-0001-0398-0000 Expo Soluciones Bajio SA De CV</t>
  </si>
  <si>
    <t>'21120-0001-0399-0000 Compucad SA De CV</t>
  </si>
  <si>
    <t>'21120-0001-0400-0000 Demologistica SA De CV</t>
  </si>
  <si>
    <t>'21120-0001-0401-0000 Leandro Lopez Leon</t>
  </si>
  <si>
    <t>'21120-0001-0402-0000 Manuel Fonseca Gonzalez</t>
  </si>
  <si>
    <t>'21120-0001-0403-0000 Cecilia Guerrero Cortes</t>
  </si>
  <si>
    <t>'21130-0001-0098-0000 GPI/2016/OBRA-020 Maria Claudia Rodriguez Nicolas</t>
  </si>
  <si>
    <t>'21130-0001-0099-0000 SOP/RE/AM/PU/CT/OB/GPI/2016-0088 Movimientos Indus</t>
  </si>
  <si>
    <t>'11430-6240-0009-0061 SOP/RE/LP/PU/IV/OB/GPI/2016-0205 Espinosa Ingenier</t>
  </si>
  <si>
    <t>'12411-5110-0160-0000 Silla Tipo Banquera Mod Niza descansa pies en acer</t>
  </si>
  <si>
    <t>'12441-5410-0020-0000 Camion Motobomba Mod MC/77 Chasis Cabina HME 1871W</t>
  </si>
  <si>
    <t>'21120-0001-0404-0000 Tubos y Conexiones SA De CV</t>
  </si>
  <si>
    <t>'21120-0001-0405-0000 David Velazquez Barrientos</t>
  </si>
  <si>
    <t>'21120-0001-0406-0000 Profesionales en limpieza e higiene SA De CV</t>
  </si>
  <si>
    <t>'21120-0001-0407-0000 Ana Emma Garcia Garcia</t>
  </si>
  <si>
    <t>'21120-0001-0408-0000 Vanguard Office SA De CV</t>
  </si>
  <si>
    <t>'21130-0001-0100-0000 Carlos Humberto Valadez Diaz</t>
  </si>
  <si>
    <t>'21130-0001-0101-0000 Ferrocarril Mexicano SA De CV</t>
  </si>
  <si>
    <t>'21130-0001-0102-0000 Jose Orlando Hernandez Bran</t>
  </si>
  <si>
    <t>'21130-0001-0103-0000 Norberto Ulises Torres Bonilla</t>
  </si>
  <si>
    <t>'11410-5810-0011-0000 Santa Fe VI Terreno</t>
  </si>
  <si>
    <t>'11430-6240-0010-0002 SOP/RE/LP/PU/IV/OB/GPI/2016-0226 Consorcio Constru</t>
  </si>
  <si>
    <t>'12411-5110-0161-0000 Robus Sillon Directivo Acuario Star Resp</t>
  </si>
  <si>
    <t>'12790-0005-0002-0000 Multiservicios Nordika SA De CV</t>
  </si>
  <si>
    <t>'21120-0001-0409-0000 Neptuno Guanajuato SA De CV</t>
  </si>
  <si>
    <t>'21120-0001-0410-0000 Alicia Garcia Torrero</t>
  </si>
  <si>
    <t>'21120-0001-0411-0000 Antonio Duran Avila</t>
  </si>
  <si>
    <t>'21120-0001-0412-0000 Oficinas y Escolares SA De CV</t>
  </si>
  <si>
    <t>'21120-0001-0413-0000 Recubrimientos Tecnicos de Leon SA De CV</t>
  </si>
  <si>
    <t>'21120-0001-0414-0000 Expansion SA De CV</t>
  </si>
  <si>
    <t>'21120-0001-0415-0000 Multiservicios Nordika SA De CV</t>
  </si>
  <si>
    <t>'21210-0000-0000-0000</t>
  </si>
  <si>
    <t>'21210-0001-0000-0000 Raul Feito Barrero</t>
  </si>
  <si>
    <t>11220-0001-0219-0000 Sanac Precision Mexico SA De CV</t>
  </si>
  <si>
    <t>'11220-0001-0220-0000 ITT Motion Technologies Mexico S De RL De CV</t>
  </si>
  <si>
    <t>'11220-0001-0221-0000 Hoteles Ejecutivos del Puerto Interior SAPI De CV</t>
  </si>
  <si>
    <t xml:space="preserve">'11220-0001-0222-0000 Desarrolladores de Parques Industriales Mexicanos </t>
  </si>
  <si>
    <t>'11220-0001-0223-0000 CLS Commercial  And Logistic Shipping SA De CV</t>
  </si>
  <si>
    <t>'11220-0001-0224-0000 Sannohashi Manufacturing Mexico SA De CV</t>
  </si>
  <si>
    <t>'11220-0001-0225-0000 Android de Mexico S De RL De CV</t>
  </si>
  <si>
    <t>'11220-0001-0226-0000 Ionbond De Mexico SA De CV</t>
  </si>
  <si>
    <t>'11220-0001-0227-0000 Inmobiliaria Vizomex SA De CV</t>
  </si>
  <si>
    <t>'11220-0001-0228-0000 Motion Mexico S De RL De CV</t>
  </si>
  <si>
    <t>'11220-0001-0229-0000 Scan Consultores Integrales en Desarrollo de Perso</t>
  </si>
  <si>
    <t>'11220-0001-0230-0000 Radiomovil Dipsa SA De CV</t>
  </si>
  <si>
    <t>'11220-0001-0231-0000 K Tech Industrial Mexico SA De CV</t>
  </si>
  <si>
    <t>'12441-5410-0021-0000 Camion de Bomberos Serie 44KFT6488GWZ22909</t>
  </si>
  <si>
    <t>'21120-0001-0416-0000 Jose Marcos Martinez Pulido</t>
  </si>
  <si>
    <t>'21120-0001-0417-0000 Paulina Hilda Rodriguez Zuñiga</t>
  </si>
  <si>
    <t>'21120-0001-0418-0000 Gabriel Anahur Tellez Marquez</t>
  </si>
  <si>
    <t>'21120-0001-0419-0000 Agualuz SA De CV</t>
  </si>
  <si>
    <t>'21120-0001-0420-0000 Jorge Ulises Pantoja Kuri</t>
  </si>
  <si>
    <t>'21120-0001-0421-0000 Procom Innovate SA De CV</t>
  </si>
  <si>
    <t>'21120-0001-0422-0000 Poli Tecnologia Global S De RL De CV</t>
  </si>
  <si>
    <t>'21120-0001-0423-0000 Lilia Margarita Rionda Salas</t>
  </si>
  <si>
    <t>'21120-0001-0424-0000 Lumau SA De CV</t>
  </si>
  <si>
    <t>'21120-0001-0425-0000 Elektron del Bajio SA De CV</t>
  </si>
  <si>
    <t>'21120-0001-0426-0000 Hotel Ecce Inn SA De CV</t>
  </si>
  <si>
    <t>'21120-0001-0427-0000 Ecosistema de Innovacion Novaera AC</t>
  </si>
  <si>
    <t>'21120-0002-0428-0000 Stereorey Mexico SA</t>
  </si>
  <si>
    <t>21130-0001-0104-0000 SOP/RE/LP/PU/IV/OB/GPI/2016-0205 Espinosa Ingenier</t>
  </si>
  <si>
    <t>'21130-0001-0105-0000 SOP/RE/LP/PU/IV/OB/GPI/2016-0226 Consorcio Constru</t>
  </si>
  <si>
    <t>'21130-0001-0106-0000 Gota Edifica SA De CV</t>
  </si>
  <si>
    <t>'21130-0001-0107-0000 Construcciones Electricas De Anda de Irapuato SA D</t>
  </si>
  <si>
    <t>'21130-0001-0108-0000 Proyectos Electricos  Ramirez SA De CV</t>
  </si>
  <si>
    <t>'21130-0001-0109-0000 Grupo Constructor Chicome SA De CV</t>
  </si>
  <si>
    <t>Al 31 de Diciembre del 2016 y  2015</t>
  </si>
  <si>
    <t>Del 01 de Enero al 31 de Diciembre del 2016 y 2015</t>
  </si>
  <si>
    <t>Al 31 de Diciembre del 2016</t>
  </si>
  <si>
    <t>Al 31 de Diciembre del 2015 y 2016</t>
  </si>
  <si>
    <t>'21120-0001-0429-0000 Stereorey Mexico SA</t>
  </si>
  <si>
    <t>'21120-0001-0430-0000 Juan Jose Sandoval</t>
  </si>
  <si>
    <t>'21120-0001-0431-0000 Karina Montserrat Santos Torres</t>
  </si>
  <si>
    <t>'21120-0001-0432-0000 Seguros Sura SA De CV</t>
  </si>
  <si>
    <t>'21130-0001-0110-0000 Isa Ambiental SA De CV</t>
  </si>
  <si>
    <t>Correspondiente del 1 de enero al 31 de Diciembre de 2016</t>
  </si>
  <si>
    <t>Del 1 de Enero al 31 de Diciembre de 2016</t>
  </si>
  <si>
    <t>Del 01 de Enero al 31 de Diciembre de  2016</t>
  </si>
  <si>
    <t>Del 01 de Enero al 31 de diciembre de 2016</t>
  </si>
  <si>
    <t>Luis Manuel Quiroz Echegaray</t>
  </si>
  <si>
    <t>Lorenya Yadira Araiza García</t>
  </si>
  <si>
    <t>Administración y finanzas</t>
  </si>
  <si>
    <t>Del 01 Enero al 31 deDiciembre  del 2016</t>
  </si>
  <si>
    <t>Del 01 de Enero al 31 de Diciembre de 2016</t>
  </si>
  <si>
    <t>Ente Público:     GUANAJUATO PUERTO INTERIOR, S.A. DE C.V.</t>
  </si>
  <si>
    <t>Lorenya Yadira Araiza Garcia</t>
  </si>
  <si>
    <t>Administracipon y Finanzas</t>
  </si>
  <si>
    <t>Del 1 de Enero al 31 dediciembre de 2016</t>
  </si>
  <si>
    <t>Guanajuato Puerto Interior, S.A. de C.V.</t>
  </si>
  <si>
    <t>Lorenya Yadira Araiza Garcí</t>
  </si>
  <si>
    <t>Al 31 deDiciembre  del 2016</t>
  </si>
  <si>
    <t>Ente Público:___GUANAJUATO PUERTO INTERIOR, S.A. DE C.V.</t>
  </si>
  <si>
    <t>Ente Público:_____GUANAJUATO PUERTO INTERIOR,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</si>
</sst>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(* #,##0.00_);_(* \(#,##0.00\);_(* &quot;-&quot;??_);_(@_)"/>
    <numFmt numFmtId="173" formatCode="_-* #,##0_-;\-* #,##0_-;_-* &quot;-&quot;??_-;_-@_-"/>
    <numFmt numFmtId="174" formatCode="#,##0.0000000"/>
  </numFmts>
  <fonts count="42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10"/>
      <color rgb="FF7030A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7">
    <xf numFmtId="0" fontId="0" fillId="0" borderId="0"/>
    <xf numFmtId="164" fontId="2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43" fontId="5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7" fillId="0" borderId="0" applyNumberFormat="0" applyFill="0" applyBorder="0" applyAlignment="0" applyProtection="0"/>
    <xf numFmtId="2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Protection="0">
      <alignment horizont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6" borderId="48" applyNumberFormat="0" applyFont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0" fontId="37" fillId="0" borderId="49" applyNumberFormat="0" applyFill="0" applyAlignment="0" applyProtection="0"/>
    <xf numFmtId="171" fontId="5" fillId="0" borderId="0" applyFont="0" applyFill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4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2" fillId="0" borderId="0" applyFont="0" applyFill="0" applyBorder="0" applyAlignment="0" applyProtection="0"/>
  </cellStyleXfs>
  <cellXfs count="803">
    <xf numFmtId="0" fontId="0" fillId="0" borderId="0" xfId="0"/>
    <xf numFmtId="0" fontId="4" fillId="3" borderId="0" xfId="0" applyFont="1" applyFill="1"/>
    <xf numFmtId="49" fontId="6" fillId="3" borderId="18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4" borderId="0" xfId="0" applyFont="1" applyFill="1"/>
    <xf numFmtId="0" fontId="12" fillId="4" borderId="0" xfId="0" applyFont="1" applyFill="1" applyBorder="1" applyAlignment="1"/>
    <xf numFmtId="0" fontId="11" fillId="3" borderId="0" xfId="0" applyFont="1" applyFill="1"/>
    <xf numFmtId="0" fontId="6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3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NumberFormat="1" applyFont="1" applyFill="1" applyBorder="1" applyAlignment="1" applyProtection="1">
      <protection locked="0"/>
    </xf>
    <xf numFmtId="0" fontId="11" fillId="3" borderId="0" xfId="0" applyFont="1" applyFill="1" applyBorder="1"/>
    <xf numFmtId="0" fontId="6" fillId="3" borderId="0" xfId="3" applyFont="1" applyFill="1" applyBorder="1" applyAlignment="1">
      <alignment horizontal="centerContinuous"/>
    </xf>
    <xf numFmtId="0" fontId="12" fillId="3" borderId="0" xfId="0" applyFont="1" applyFill="1" applyBorder="1" applyAlignment="1">
      <alignment horizontal="center"/>
    </xf>
    <xf numFmtId="0" fontId="11" fillId="3" borderId="0" xfId="0" applyFont="1" applyFill="1" applyBorder="1" applyAlignment="1"/>
    <xf numFmtId="0" fontId="2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165" fontId="6" fillId="4" borderId="6" xfId="2" applyNumberFormat="1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 vertical="center"/>
    </xf>
    <xf numFmtId="0" fontId="6" fillId="4" borderId="10" xfId="3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11" fillId="3" borderId="1" xfId="0" applyFont="1" applyFill="1" applyBorder="1" applyAlignment="1"/>
    <xf numFmtId="0" fontId="6" fillId="3" borderId="0" xfId="3" applyFont="1" applyFill="1" applyBorder="1" applyAlignment="1">
      <alignment vertical="center"/>
    </xf>
    <xf numFmtId="0" fontId="2" fillId="3" borderId="0" xfId="3" applyFont="1" applyFill="1" applyBorder="1" applyAlignment="1"/>
    <xf numFmtId="0" fontId="11" fillId="3" borderId="2" xfId="0" applyFont="1" applyFill="1" applyBorder="1"/>
    <xf numFmtId="0" fontId="6" fillId="3" borderId="1" xfId="0" applyFont="1" applyFill="1" applyBorder="1" applyAlignment="1"/>
    <xf numFmtId="3" fontId="2" fillId="3" borderId="0" xfId="0" applyNumberFormat="1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1" fillId="3" borderId="2" xfId="0" applyFont="1" applyFill="1" applyBorder="1" applyAlignment="1"/>
    <xf numFmtId="0" fontId="11" fillId="3" borderId="0" xfId="0" applyFont="1" applyFill="1" applyAlignment="1"/>
    <xf numFmtId="0" fontId="6" fillId="3" borderId="1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11" fillId="3" borderId="2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3" fontId="2" fillId="3" borderId="0" xfId="2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/>
    </xf>
    <xf numFmtId="3" fontId="14" fillId="3" borderId="0" xfId="0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 applyProtection="1">
      <alignment vertical="top"/>
      <protection locked="0"/>
    </xf>
    <xf numFmtId="0" fontId="15" fillId="3" borderId="0" xfId="0" applyFont="1" applyFill="1" applyBorder="1" applyAlignment="1">
      <alignment vertical="top"/>
    </xf>
    <xf numFmtId="0" fontId="15" fillId="3" borderId="1" xfId="0" applyFont="1" applyFill="1" applyBorder="1" applyAlignment="1">
      <alignment horizontal="left" vertical="top"/>
    </xf>
    <xf numFmtId="3" fontId="15" fillId="3" borderId="0" xfId="0" applyNumberFormat="1" applyFont="1" applyFill="1" applyBorder="1" applyAlignment="1">
      <alignment vertical="top"/>
    </xf>
    <xf numFmtId="0" fontId="16" fillId="3" borderId="0" xfId="0" applyFont="1" applyFill="1" applyBorder="1" applyAlignment="1">
      <alignment vertical="top"/>
    </xf>
    <xf numFmtId="3" fontId="6" fillId="3" borderId="0" xfId="2" applyNumberFormat="1" applyFont="1" applyFill="1" applyBorder="1" applyAlignment="1">
      <alignment vertical="top"/>
    </xf>
    <xf numFmtId="0" fontId="11" fillId="3" borderId="1" xfId="0" applyFont="1" applyFill="1" applyBorder="1"/>
    <xf numFmtId="3" fontId="15" fillId="3" borderId="0" xfId="2" applyNumberFormat="1" applyFont="1" applyFill="1" applyBorder="1" applyAlignment="1">
      <alignment vertical="top"/>
    </xf>
    <xf numFmtId="0" fontId="16" fillId="3" borderId="2" xfId="0" applyFont="1" applyFill="1" applyBorder="1" applyAlignment="1">
      <alignment vertical="top"/>
    </xf>
    <xf numFmtId="0" fontId="15" fillId="3" borderId="0" xfId="0" applyFont="1" applyFill="1" applyBorder="1" applyAlignment="1">
      <alignment vertical="top" wrapText="1"/>
    </xf>
    <xf numFmtId="0" fontId="11" fillId="3" borderId="3" xfId="0" applyFont="1" applyFill="1" applyBorder="1"/>
    <xf numFmtId="0" fontId="11" fillId="3" borderId="4" xfId="0" applyFont="1" applyFill="1" applyBorder="1"/>
    <xf numFmtId="0" fontId="11" fillId="3" borderId="4" xfId="0" applyFont="1" applyFill="1" applyBorder="1" applyAlignment="1"/>
    <xf numFmtId="0" fontId="11" fillId="3" borderId="5" xfId="0" applyFont="1" applyFill="1" applyBorder="1"/>
    <xf numFmtId="0" fontId="2" fillId="3" borderId="4" xfId="0" applyFont="1" applyFill="1" applyBorder="1" applyAlignment="1">
      <alignment vertical="top"/>
    </xf>
    <xf numFmtId="0" fontId="2" fillId="3" borderId="4" xfId="0" applyFont="1" applyFill="1" applyBorder="1"/>
    <xf numFmtId="43" fontId="2" fillId="3" borderId="4" xfId="2" applyFont="1" applyFill="1" applyBorder="1"/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/>
    <xf numFmtId="0" fontId="2" fillId="3" borderId="0" xfId="0" applyFont="1" applyFill="1" applyBorder="1"/>
    <xf numFmtId="43" fontId="2" fillId="3" borderId="0" xfId="2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6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/>
    </xf>
    <xf numFmtId="43" fontId="2" fillId="3" borderId="0" xfId="2" applyFont="1" applyFill="1" applyBorder="1" applyAlignment="1">
      <alignment vertical="top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/>
    <xf numFmtId="0" fontId="11" fillId="4" borderId="0" xfId="0" applyFont="1" applyFill="1" applyBorder="1" applyAlignment="1">
      <alignment vertical="top"/>
    </xf>
    <xf numFmtId="0" fontId="11" fillId="4" borderId="0" xfId="0" applyFont="1" applyFill="1" applyBorder="1" applyAlignment="1">
      <alignment horizontal="right" vertical="top"/>
    </xf>
    <xf numFmtId="0" fontId="6" fillId="4" borderId="0" xfId="0" applyFont="1" applyFill="1" applyBorder="1" applyAlignment="1"/>
    <xf numFmtId="0" fontId="11" fillId="3" borderId="0" xfId="0" applyFont="1" applyFill="1" applyAlignment="1">
      <alignment vertical="top"/>
    </xf>
    <xf numFmtId="0" fontId="6" fillId="4" borderId="0" xfId="1" applyNumberFormat="1" applyFont="1" applyFill="1" applyBorder="1" applyAlignment="1">
      <alignment vertical="center"/>
    </xf>
    <xf numFmtId="0" fontId="6" fillId="3" borderId="0" xfId="1" applyNumberFormat="1" applyFont="1" applyFill="1" applyBorder="1" applyAlignment="1">
      <alignment horizontal="centerContinuous" vertical="center"/>
    </xf>
    <xf numFmtId="0" fontId="6" fillId="3" borderId="0" xfId="1" applyNumberFormat="1" applyFont="1" applyFill="1" applyBorder="1" applyAlignment="1">
      <alignment vertical="center"/>
    </xf>
    <xf numFmtId="0" fontId="6" fillId="3" borderId="0" xfId="1" applyNumberFormat="1" applyFont="1" applyFill="1" applyBorder="1" applyAlignment="1">
      <alignment horizontal="right" vertical="top"/>
    </xf>
    <xf numFmtId="0" fontId="2" fillId="4" borderId="8" xfId="0" applyFont="1" applyFill="1" applyBorder="1"/>
    <xf numFmtId="0" fontId="13" fillId="3" borderId="0" xfId="0" applyFont="1" applyFill="1" applyAlignment="1">
      <alignment vertical="top"/>
    </xf>
    <xf numFmtId="0" fontId="13" fillId="3" borderId="0" xfId="0" applyFont="1" applyFill="1" applyBorder="1"/>
    <xf numFmtId="165" fontId="6" fillId="4" borderId="0" xfId="2" applyNumberFormat="1" applyFont="1" applyFill="1" applyBorder="1" applyAlignment="1">
      <alignment horizontal="center"/>
    </xf>
    <xf numFmtId="0" fontId="2" fillId="4" borderId="2" xfId="0" applyFont="1" applyFill="1" applyBorder="1"/>
    <xf numFmtId="166" fontId="2" fillId="3" borderId="0" xfId="2" applyNumberFormat="1" applyFont="1" applyFill="1" applyBorder="1" applyAlignment="1">
      <alignment vertical="top"/>
    </xf>
    <xf numFmtId="0" fontId="11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vertical="top" wrapText="1"/>
    </xf>
    <xf numFmtId="3" fontId="2" fillId="3" borderId="0" xfId="2" applyNumberFormat="1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vertical="top"/>
    </xf>
    <xf numFmtId="0" fontId="12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/>
    </xf>
    <xf numFmtId="3" fontId="14" fillId="3" borderId="0" xfId="2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0" fontId="11" fillId="3" borderId="4" xfId="0" applyFont="1" applyFill="1" applyBorder="1" applyAlignment="1">
      <alignment vertical="top"/>
    </xf>
    <xf numFmtId="0" fontId="11" fillId="3" borderId="4" xfId="0" applyFont="1" applyFill="1" applyBorder="1" applyAlignment="1">
      <alignment horizontal="right" vertical="top"/>
    </xf>
    <xf numFmtId="0" fontId="11" fillId="4" borderId="0" xfId="0" applyFont="1" applyFill="1" applyBorder="1" applyAlignment="1"/>
    <xf numFmtId="0" fontId="6" fillId="4" borderId="0" xfId="3" applyFont="1" applyFill="1" applyBorder="1" applyAlignment="1"/>
    <xf numFmtId="0" fontId="6" fillId="3" borderId="0" xfId="3" applyFont="1" applyFill="1" applyBorder="1" applyAlignment="1"/>
    <xf numFmtId="0" fontId="11" fillId="3" borderId="0" xfId="0" applyFont="1" applyFill="1" applyAlignment="1">
      <alignment wrapText="1"/>
    </xf>
    <xf numFmtId="0" fontId="11" fillId="3" borderId="0" xfId="0" applyFont="1" applyFill="1" applyBorder="1" applyAlignment="1">
      <alignment wrapText="1"/>
    </xf>
    <xf numFmtId="0" fontId="11" fillId="3" borderId="1" xfId="0" applyFont="1" applyFill="1" applyBorder="1" applyAlignment="1">
      <alignment vertical="top"/>
    </xf>
    <xf numFmtId="0" fontId="6" fillId="3" borderId="0" xfId="3" applyFont="1" applyFill="1" applyBorder="1" applyAlignment="1">
      <alignment vertical="top"/>
    </xf>
    <xf numFmtId="0" fontId="17" fillId="3" borderId="0" xfId="3" applyFont="1" applyFill="1" applyBorder="1" applyAlignment="1">
      <alignment horizontal="center"/>
    </xf>
    <xf numFmtId="3" fontId="6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</xf>
    <xf numFmtId="3" fontId="2" fillId="3" borderId="0" xfId="2" applyNumberFormat="1" applyFont="1" applyFill="1" applyBorder="1" applyAlignment="1" applyProtection="1">
      <alignment horizontal="right" vertical="top" wrapText="1"/>
    </xf>
    <xf numFmtId="0" fontId="17" fillId="3" borderId="0" xfId="3" applyFont="1" applyFill="1" applyBorder="1" applyAlignment="1" applyProtection="1">
      <alignment horizontal="center"/>
    </xf>
    <xf numFmtId="0" fontId="2" fillId="3" borderId="3" xfId="0" applyFont="1" applyFill="1" applyBorder="1" applyAlignment="1">
      <alignment horizontal="left" vertical="top"/>
    </xf>
    <xf numFmtId="3" fontId="2" fillId="3" borderId="4" xfId="2" applyNumberFormat="1" applyFont="1" applyFill="1" applyBorder="1" applyAlignment="1" applyProtection="1">
      <alignment horizontal="right" vertical="top" wrapText="1"/>
    </xf>
    <xf numFmtId="0" fontId="11" fillId="3" borderId="6" xfId="0" applyFont="1" applyFill="1" applyBorder="1"/>
    <xf numFmtId="0" fontId="2" fillId="3" borderId="4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Protection="1">
      <protection locked="0"/>
    </xf>
    <xf numFmtId="43" fontId="2" fillId="3" borderId="0" xfId="2" applyFont="1" applyFill="1" applyBorder="1" applyProtection="1"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6" fillId="3" borderId="0" xfId="0" applyFont="1" applyFill="1" applyBorder="1" applyAlignment="1"/>
    <xf numFmtId="0" fontId="18" fillId="4" borderId="11" xfId="3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4" borderId="8" xfId="3" applyFont="1" applyFill="1" applyBorder="1" applyAlignment="1">
      <alignment horizontal="center" vertical="center" wrapText="1"/>
    </xf>
    <xf numFmtId="0" fontId="18" fillId="3" borderId="0" xfId="0" applyFont="1" applyFill="1" applyBorder="1"/>
    <xf numFmtId="0" fontId="18" fillId="4" borderId="3" xfId="3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0" fontId="6" fillId="4" borderId="5" xfId="3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/>
    </xf>
    <xf numFmtId="3" fontId="12" fillId="3" borderId="0" xfId="0" applyNumberFormat="1" applyFont="1" applyFill="1" applyBorder="1" applyAlignment="1">
      <alignment vertical="top"/>
    </xf>
    <xf numFmtId="0" fontId="12" fillId="3" borderId="2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19" fillId="3" borderId="1" xfId="0" applyFont="1" applyFill="1" applyBorder="1" applyAlignment="1">
      <alignment vertical="top"/>
    </xf>
    <xf numFmtId="3" fontId="12" fillId="3" borderId="0" xfId="2" applyNumberFormat="1" applyFont="1" applyFill="1" applyBorder="1" applyAlignment="1">
      <alignment vertical="top"/>
    </xf>
    <xf numFmtId="0" fontId="19" fillId="3" borderId="2" xfId="0" applyFont="1" applyFill="1" applyBorder="1" applyAlignment="1">
      <alignment vertical="top"/>
    </xf>
    <xf numFmtId="0" fontId="20" fillId="3" borderId="0" xfId="0" applyFont="1" applyFill="1"/>
    <xf numFmtId="3" fontId="11" fillId="3" borderId="0" xfId="0" applyNumberFormat="1" applyFont="1" applyFill="1" applyBorder="1" applyAlignment="1">
      <alignment vertical="top"/>
    </xf>
    <xf numFmtId="0" fontId="11" fillId="3" borderId="0" xfId="0" applyFont="1" applyFill="1" applyBorder="1" applyAlignment="1">
      <alignment horizontal="left" vertical="top"/>
    </xf>
    <xf numFmtId="3" fontId="11" fillId="3" borderId="0" xfId="2" applyNumberFormat="1" applyFont="1" applyFill="1" applyBorder="1" applyAlignment="1">
      <alignment vertical="top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/>
    </xf>
    <xf numFmtId="0" fontId="11" fillId="3" borderId="4" xfId="0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protection locked="0"/>
    </xf>
    <xf numFmtId="0" fontId="11" fillId="4" borderId="0" xfId="0" applyFont="1" applyFill="1" applyBorder="1" applyAlignment="1" applyProtection="1"/>
    <xf numFmtId="0" fontId="6" fillId="4" borderId="0" xfId="3" applyFont="1" applyFill="1" applyBorder="1" applyAlignment="1" applyProtection="1"/>
    <xf numFmtId="0" fontId="11" fillId="3" borderId="0" xfId="0" applyFont="1" applyFill="1" applyBorder="1" applyProtection="1"/>
    <xf numFmtId="0" fontId="6" fillId="4" borderId="0" xfId="1" applyNumberFormat="1" applyFont="1" applyFill="1" applyBorder="1" applyAlignment="1" applyProtection="1">
      <alignment horizontal="centerContinuous" vertical="center"/>
    </xf>
    <xf numFmtId="0" fontId="6" fillId="4" borderId="0" xfId="0" applyFont="1" applyFill="1" applyBorder="1" applyAlignment="1" applyProtection="1">
      <alignment horizontal="centerContinuous"/>
    </xf>
    <xf numFmtId="0" fontId="6" fillId="3" borderId="0" xfId="1" applyNumberFormat="1" applyFont="1" applyFill="1" applyBorder="1" applyAlignment="1" applyProtection="1">
      <alignment horizontal="centerContinuous" vertical="center"/>
    </xf>
    <xf numFmtId="0" fontId="6" fillId="3" borderId="0" xfId="0" applyFont="1" applyFill="1" applyBorder="1" applyAlignment="1" applyProtection="1"/>
    <xf numFmtId="164" fontId="2" fillId="3" borderId="0" xfId="1" applyFont="1" applyFill="1" applyBorder="1" applyProtection="1"/>
    <xf numFmtId="0" fontId="6" fillId="4" borderId="9" xfId="3" applyFont="1" applyFill="1" applyBorder="1" applyAlignment="1" applyProtection="1">
      <alignment horizontal="center" vertical="center" wrapText="1"/>
    </xf>
    <xf numFmtId="0" fontId="6" fillId="4" borderId="6" xfId="3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10" xfId="3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Continuous" vertical="center"/>
    </xf>
    <xf numFmtId="0" fontId="6" fillId="3" borderId="1" xfId="1" applyNumberFormat="1" applyFont="1" applyFill="1" applyBorder="1" applyAlignment="1" applyProtection="1">
      <alignment vertical="center"/>
    </xf>
    <xf numFmtId="0" fontId="6" fillId="3" borderId="0" xfId="1" applyNumberFormat="1" applyFont="1" applyFill="1" applyBorder="1" applyAlignment="1" applyProtection="1">
      <alignment vertical="top"/>
    </xf>
    <xf numFmtId="0" fontId="6" fillId="3" borderId="2" xfId="1" applyNumberFormat="1" applyFont="1" applyFill="1" applyBorder="1" applyAlignment="1" applyProtection="1">
      <alignment vertical="top"/>
    </xf>
    <xf numFmtId="0" fontId="12" fillId="3" borderId="1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6" fillId="3" borderId="2" xfId="0" applyFont="1" applyFill="1" applyBorder="1" applyAlignment="1" applyProtection="1">
      <alignment vertical="top"/>
    </xf>
    <xf numFmtId="3" fontId="6" fillId="3" borderId="0" xfId="0" applyNumberFormat="1" applyFont="1" applyFill="1" applyBorder="1" applyAlignment="1" applyProtection="1">
      <alignment horizontal="center" vertical="top"/>
      <protection locked="0"/>
    </xf>
    <xf numFmtId="0" fontId="12" fillId="3" borderId="2" xfId="0" applyFont="1" applyFill="1" applyBorder="1" applyAlignment="1" applyProtection="1">
      <alignment vertical="top"/>
    </xf>
    <xf numFmtId="0" fontId="11" fillId="3" borderId="1" xfId="0" applyFont="1" applyFill="1" applyBorder="1" applyAlignment="1" applyProtection="1"/>
    <xf numFmtId="0" fontId="17" fillId="3" borderId="0" xfId="0" applyFont="1" applyFill="1" applyBorder="1" applyAlignment="1" applyProtection="1">
      <alignment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11" fillId="3" borderId="2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 applyProtection="1">
      <alignment horizontal="right" vertical="top"/>
      <protection locked="0"/>
    </xf>
    <xf numFmtId="0" fontId="11" fillId="3" borderId="0" xfId="0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right" vertical="top"/>
    </xf>
    <xf numFmtId="0" fontId="19" fillId="3" borderId="1" xfId="0" applyFont="1" applyFill="1" applyBorder="1" applyAlignment="1" applyProtection="1"/>
    <xf numFmtId="0" fontId="15" fillId="3" borderId="0" xfId="0" applyFont="1" applyFill="1" applyBorder="1" applyAlignment="1" applyProtection="1">
      <alignment vertical="top"/>
    </xf>
    <xf numFmtId="3" fontId="15" fillId="3" borderId="0" xfId="0" applyNumberFormat="1" applyFont="1" applyFill="1" applyBorder="1" applyAlignment="1" applyProtection="1">
      <alignment horizontal="center" vertical="top"/>
      <protection locked="0"/>
    </xf>
    <xf numFmtId="3" fontId="15" fillId="3" borderId="0" xfId="0" applyNumberFormat="1" applyFont="1" applyFill="1" applyBorder="1" applyAlignment="1" applyProtection="1">
      <alignment horizontal="right" vertical="top"/>
    </xf>
    <xf numFmtId="0" fontId="19" fillId="3" borderId="2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center" vertical="top"/>
      <protection locked="0"/>
    </xf>
    <xf numFmtId="3" fontId="15" fillId="3" borderId="0" xfId="0" applyNumberFormat="1" applyFont="1" applyFill="1" applyBorder="1" applyAlignment="1" applyProtection="1">
      <alignment horizontal="center"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0" fontId="19" fillId="3" borderId="3" xfId="0" applyFont="1" applyFill="1" applyBorder="1" applyAlignment="1" applyProtection="1"/>
    <xf numFmtId="0" fontId="15" fillId="3" borderId="4" xfId="0" applyFont="1" applyFill="1" applyBorder="1" applyAlignment="1" applyProtection="1">
      <alignment vertical="top"/>
    </xf>
    <xf numFmtId="3" fontId="15" fillId="3" borderId="4" xfId="0" applyNumberFormat="1" applyFont="1" applyFill="1" applyBorder="1" applyAlignment="1" applyProtection="1">
      <alignment horizontal="center" vertical="top"/>
    </xf>
    <xf numFmtId="3" fontId="15" fillId="3" borderId="4" xfId="0" applyNumberFormat="1" applyFont="1" applyFill="1" applyBorder="1" applyAlignment="1" applyProtection="1">
      <alignment horizontal="right" vertical="top"/>
    </xf>
    <xf numFmtId="0" fontId="19" fillId="3" borderId="5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/>
    <xf numFmtId="3" fontId="6" fillId="3" borderId="0" xfId="0" applyNumberFormat="1" applyFont="1" applyFill="1" applyBorder="1" applyAlignment="1" applyProtection="1">
      <alignment horizontal="center" vertical="center"/>
    </xf>
    <xf numFmtId="3" fontId="6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1" fillId="3" borderId="0" xfId="0" applyFont="1" applyFill="1" applyProtection="1"/>
    <xf numFmtId="0" fontId="2" fillId="3" borderId="0" xfId="0" applyFont="1" applyFill="1" applyBorder="1" applyProtection="1"/>
    <xf numFmtId="43" fontId="2" fillId="3" borderId="0" xfId="2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43" fontId="2" fillId="3" borderId="0" xfId="2" applyFont="1" applyFill="1" applyBorder="1" applyAlignment="1" applyProtection="1">
      <alignment vertical="top"/>
    </xf>
    <xf numFmtId="0" fontId="2" fillId="4" borderId="0" xfId="0" applyFont="1" applyFill="1"/>
    <xf numFmtId="165" fontId="6" fillId="4" borderId="9" xfId="2" applyNumberFormat="1" applyFont="1" applyFill="1" applyBorder="1" applyAlignment="1">
      <alignment horizontal="center" vertical="center" wrapText="1"/>
    </xf>
    <xf numFmtId="165" fontId="6" fillId="4" borderId="6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Continuous" vertical="center"/>
    </xf>
    <xf numFmtId="0" fontId="6" fillId="3" borderId="2" xfId="1" applyNumberFormat="1" applyFont="1" applyFill="1" applyBorder="1" applyAlignment="1">
      <alignment horizontal="centerContinuous" vertical="center"/>
    </xf>
    <xf numFmtId="0" fontId="21" fillId="3" borderId="0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vertical="top" wrapText="1"/>
    </xf>
    <xf numFmtId="3" fontId="12" fillId="3" borderId="0" xfId="0" applyNumberFormat="1" applyFont="1" applyFill="1" applyBorder="1" applyAlignment="1" applyProtection="1">
      <alignment horizontal="right" vertical="top"/>
      <protection locked="0"/>
    </xf>
    <xf numFmtId="3" fontId="12" fillId="3" borderId="0" xfId="0" applyNumberFormat="1" applyFont="1" applyFill="1" applyBorder="1" applyAlignment="1" applyProtection="1">
      <alignment horizontal="right" vertical="top"/>
    </xf>
    <xf numFmtId="0" fontId="12" fillId="3" borderId="0" xfId="0" applyFont="1" applyFill="1" applyBorder="1" applyAlignment="1">
      <alignment horizontal="left" vertical="top" wrapText="1"/>
    </xf>
    <xf numFmtId="3" fontId="11" fillId="3" borderId="0" xfId="0" applyNumberFormat="1" applyFont="1" applyFill="1" applyBorder="1" applyAlignment="1">
      <alignment horizontal="right" vertical="top"/>
    </xf>
    <xf numFmtId="3" fontId="12" fillId="3" borderId="0" xfId="0" applyNumberFormat="1" applyFont="1" applyFill="1" applyBorder="1" applyAlignment="1">
      <alignment horizontal="right" vertical="top"/>
    </xf>
    <xf numFmtId="3" fontId="11" fillId="3" borderId="0" xfId="0" applyNumberFormat="1" applyFont="1" applyFill="1" applyBorder="1" applyAlignment="1" applyProtection="1">
      <alignment horizontal="right" vertical="top"/>
      <protection locked="0"/>
    </xf>
    <xf numFmtId="3" fontId="12" fillId="3" borderId="14" xfId="0" applyNumberFormat="1" applyFont="1" applyFill="1" applyBorder="1" applyAlignment="1">
      <alignment horizontal="right" vertical="top"/>
    </xf>
    <xf numFmtId="3" fontId="20" fillId="3" borderId="0" xfId="0" applyNumberFormat="1" applyFont="1" applyFill="1" applyAlignment="1">
      <alignment horizontal="center"/>
    </xf>
    <xf numFmtId="0" fontId="12" fillId="3" borderId="3" xfId="0" applyFont="1" applyFill="1" applyBorder="1" applyAlignment="1">
      <alignment vertical="top"/>
    </xf>
    <xf numFmtId="3" fontId="12" fillId="3" borderId="4" xfId="0" applyNumberFormat="1" applyFont="1" applyFill="1" applyBorder="1" applyAlignment="1">
      <alignment horizontal="right" vertical="top"/>
    </xf>
    <xf numFmtId="0" fontId="6" fillId="3" borderId="5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/>
    </xf>
    <xf numFmtId="0" fontId="6" fillId="3" borderId="6" xfId="0" applyFont="1" applyFill="1" applyBorder="1" applyAlignment="1">
      <alignment vertical="top"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43" fontId="2" fillId="3" borderId="0" xfId="2" applyNumberFormat="1" applyFont="1" applyFill="1" applyAlignment="1">
      <alignment horizontal="center"/>
    </xf>
    <xf numFmtId="0" fontId="11" fillId="3" borderId="0" xfId="0" applyFont="1" applyFill="1" applyBorder="1" applyAlignment="1">
      <alignment horizontal="centerContinuous"/>
    </xf>
    <xf numFmtId="0" fontId="2" fillId="3" borderId="0" xfId="0" applyNumberFormat="1" applyFont="1" applyFill="1" applyBorder="1" applyAlignment="1" applyProtection="1">
      <protection locked="0"/>
    </xf>
    <xf numFmtId="0" fontId="6" fillId="3" borderId="0" xfId="3" applyFont="1" applyFill="1" applyBorder="1" applyAlignment="1">
      <alignment horizontal="center" vertical="top"/>
    </xf>
    <xf numFmtId="0" fontId="2" fillId="3" borderId="0" xfId="3" applyFont="1" applyFill="1" applyBorder="1" applyAlignment="1">
      <alignment horizontal="centerContinuous" vertical="center"/>
    </xf>
    <xf numFmtId="0" fontId="2" fillId="3" borderId="0" xfId="3" applyFont="1" applyFill="1" applyBorder="1" applyAlignment="1">
      <alignment horizontal="center" vertical="top"/>
    </xf>
    <xf numFmtId="0" fontId="13" fillId="4" borderId="9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0" xfId="0" applyFont="1" applyFill="1" applyBorder="1"/>
    <xf numFmtId="0" fontId="2" fillId="3" borderId="0" xfId="3" applyFont="1" applyFill="1" applyBorder="1" applyAlignment="1">
      <alignment vertical="top"/>
    </xf>
    <xf numFmtId="3" fontId="2" fillId="3" borderId="0" xfId="3" applyNumberFormat="1" applyFont="1" applyFill="1" applyBorder="1" applyAlignment="1">
      <alignment vertical="top"/>
    </xf>
    <xf numFmtId="3" fontId="6" fillId="3" borderId="0" xfId="3" applyNumberFormat="1" applyFont="1" applyFill="1" applyBorder="1" applyAlignment="1">
      <alignment vertical="top"/>
    </xf>
    <xf numFmtId="3" fontId="2" fillId="3" borderId="0" xfId="3" applyNumberFormat="1" applyFont="1" applyFill="1" applyBorder="1" applyAlignment="1" applyProtection="1">
      <alignment vertical="top"/>
      <protection locked="0"/>
    </xf>
    <xf numFmtId="0" fontId="2" fillId="3" borderId="0" xfId="3" applyFont="1" applyFill="1" applyBorder="1" applyAlignment="1">
      <alignment horizontal="left" vertical="top"/>
    </xf>
    <xf numFmtId="0" fontId="6" fillId="3" borderId="0" xfId="3" applyFont="1" applyFill="1" applyBorder="1" applyAlignment="1">
      <alignment horizontal="left" vertical="top"/>
    </xf>
    <xf numFmtId="3" fontId="6" fillId="3" borderId="0" xfId="3" applyNumberFormat="1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wrapText="1"/>
    </xf>
    <xf numFmtId="0" fontId="11" fillId="3" borderId="0" xfId="0" applyFont="1" applyFill="1" applyAlignment="1">
      <alignment horizontal="left" wrapText="1"/>
    </xf>
    <xf numFmtId="43" fontId="11" fillId="3" borderId="0" xfId="2" applyFont="1" applyFill="1" applyAlignment="1">
      <alignment horizontal="right" wrapText="1"/>
    </xf>
    <xf numFmtId="0" fontId="11" fillId="3" borderId="3" xfId="0" applyFont="1" applyFill="1" applyBorder="1" applyAlignment="1">
      <alignment vertical="top"/>
    </xf>
    <xf numFmtId="0" fontId="6" fillId="3" borderId="4" xfId="3" applyFont="1" applyFill="1" applyBorder="1" applyAlignment="1">
      <alignment vertical="top"/>
    </xf>
    <xf numFmtId="3" fontId="2" fillId="3" borderId="4" xfId="3" applyNumberFormat="1" applyFont="1" applyFill="1" applyBorder="1" applyAlignment="1">
      <alignment vertical="top"/>
    </xf>
    <xf numFmtId="43" fontId="11" fillId="3" borderId="4" xfId="2" applyFont="1" applyFill="1" applyBorder="1"/>
    <xf numFmtId="0" fontId="20" fillId="3" borderId="0" xfId="0" applyFont="1" applyFill="1" applyAlignment="1">
      <alignment horizontal="center"/>
    </xf>
    <xf numFmtId="43" fontId="2" fillId="3" borderId="0" xfId="2" applyFont="1" applyFill="1" applyBorder="1" applyAlignment="1" applyProtection="1">
      <protection locked="0"/>
    </xf>
    <xf numFmtId="0" fontId="11" fillId="0" borderId="0" xfId="0" applyFont="1"/>
    <xf numFmtId="0" fontId="12" fillId="4" borderId="9" xfId="0" applyFont="1" applyFill="1" applyBorder="1" applyAlignment="1">
      <alignment horizontal="center"/>
    </xf>
    <xf numFmtId="0" fontId="11" fillId="3" borderId="11" xfId="0" applyFont="1" applyFill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 applyBorder="1"/>
    <xf numFmtId="0" fontId="11" fillId="0" borderId="2" xfId="0" applyFont="1" applyBorder="1"/>
    <xf numFmtId="0" fontId="11" fillId="0" borderId="4" xfId="0" applyFont="1" applyBorder="1"/>
    <xf numFmtId="0" fontId="11" fillId="0" borderId="5" xfId="0" applyFont="1" applyBorder="1"/>
    <xf numFmtId="0" fontId="22" fillId="0" borderId="4" xfId="0" applyFont="1" applyBorder="1"/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6" fillId="3" borderId="0" xfId="0" applyFont="1" applyFill="1" applyBorder="1" applyAlignment="1">
      <alignment horizontal="left" vertical="center"/>
    </xf>
    <xf numFmtId="0" fontId="6" fillId="3" borderId="4" xfId="0" applyFont="1" applyFill="1" applyBorder="1" applyAlignment="1"/>
    <xf numFmtId="0" fontId="6" fillId="3" borderId="4" xfId="0" applyNumberFormat="1" applyFont="1" applyFill="1" applyBorder="1" applyAlignment="1" applyProtection="1">
      <protection locked="0"/>
    </xf>
    <xf numFmtId="0" fontId="25" fillId="3" borderId="0" xfId="0" applyFont="1" applyFill="1" applyBorder="1" applyAlignment="1">
      <alignment horizontal="right"/>
    </xf>
    <xf numFmtId="0" fontId="1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6" fillId="3" borderId="0" xfId="0" applyFont="1" applyFill="1" applyBorder="1"/>
    <xf numFmtId="0" fontId="12" fillId="3" borderId="0" xfId="0" applyFont="1" applyFill="1" applyBorder="1"/>
    <xf numFmtId="49" fontId="6" fillId="4" borderId="15" xfId="0" applyNumberFormat="1" applyFont="1" applyFill="1" applyBorder="1" applyAlignment="1">
      <alignment horizontal="left"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left"/>
    </xf>
    <xf numFmtId="167" fontId="24" fillId="3" borderId="16" xfId="0" applyNumberFormat="1" applyFont="1" applyFill="1" applyBorder="1"/>
    <xf numFmtId="49" fontId="6" fillId="3" borderId="17" xfId="0" applyNumberFormat="1" applyFont="1" applyFill="1" applyBorder="1" applyAlignment="1">
      <alignment horizontal="left"/>
    </xf>
    <xf numFmtId="167" fontId="24" fillId="3" borderId="17" xfId="0" applyNumberFormat="1" applyFont="1" applyFill="1" applyBorder="1"/>
    <xf numFmtId="167" fontId="24" fillId="3" borderId="18" xfId="0" applyNumberFormat="1" applyFont="1" applyFill="1" applyBorder="1"/>
    <xf numFmtId="0" fontId="22" fillId="3" borderId="0" xfId="0" applyFont="1" applyFill="1" applyBorder="1"/>
    <xf numFmtId="167" fontId="11" fillId="3" borderId="17" xfId="0" applyNumberFormat="1" applyFont="1" applyFill="1" applyBorder="1"/>
    <xf numFmtId="49" fontId="6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/>
    <xf numFmtId="49" fontId="6" fillId="3" borderId="0" xfId="0" applyNumberFormat="1" applyFont="1" applyFill="1" applyBorder="1" applyAlignment="1">
      <alignment horizontal="left"/>
    </xf>
    <xf numFmtId="167" fontId="24" fillId="3" borderId="0" xfId="0" applyNumberFormat="1" applyFont="1" applyFill="1" applyBorder="1"/>
    <xf numFmtId="49" fontId="6" fillId="4" borderId="15" xfId="0" applyNumberFormat="1" applyFont="1" applyFill="1" applyBorder="1" applyAlignment="1">
      <alignment horizontal="center" vertical="center" wrapText="1"/>
    </xf>
    <xf numFmtId="167" fontId="24" fillId="3" borderId="2" xfId="0" applyNumberFormat="1" applyFont="1" applyFill="1" applyBorder="1"/>
    <xf numFmtId="167" fontId="24" fillId="3" borderId="5" xfId="0" applyNumberFormat="1" applyFont="1" applyFill="1" applyBorder="1"/>
    <xf numFmtId="167" fontId="6" fillId="4" borderId="9" xfId="0" applyNumberFormat="1" applyFont="1" applyFill="1" applyBorder="1"/>
    <xf numFmtId="167" fontId="6" fillId="4" borderId="6" xfId="0" applyNumberFormat="1" applyFont="1" applyFill="1" applyBorder="1"/>
    <xf numFmtId="167" fontId="6" fillId="4" borderId="10" xfId="0" applyNumberFormat="1" applyFont="1" applyFill="1" applyBorder="1"/>
    <xf numFmtId="167" fontId="6" fillId="3" borderId="0" xfId="0" applyNumberFormat="1" applyFont="1" applyFill="1" applyBorder="1"/>
    <xf numFmtId="168" fontId="11" fillId="3" borderId="16" xfId="0" applyNumberFormat="1" applyFont="1" applyFill="1" applyBorder="1"/>
    <xf numFmtId="167" fontId="11" fillId="3" borderId="16" xfId="0" applyNumberFormat="1" applyFont="1" applyFill="1" applyBorder="1"/>
    <xf numFmtId="168" fontId="11" fillId="3" borderId="17" xfId="0" applyNumberFormat="1" applyFont="1" applyFill="1" applyBorder="1"/>
    <xf numFmtId="0" fontId="11" fillId="4" borderId="15" xfId="0" applyFont="1" applyFill="1" applyBorder="1"/>
    <xf numFmtId="0" fontId="12" fillId="4" borderId="16" xfId="6" applyFont="1" applyFill="1" applyBorder="1" applyAlignment="1">
      <alignment horizontal="left" vertical="center" wrapText="1"/>
    </xf>
    <xf numFmtId="4" fontId="12" fillId="4" borderId="16" xfId="5" applyNumberFormat="1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1" fillId="3" borderId="17" xfId="0" applyFont="1" applyFill="1" applyBorder="1"/>
    <xf numFmtId="49" fontId="6" fillId="3" borderId="11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wrapText="1"/>
    </xf>
    <xf numFmtId="4" fontId="11" fillId="0" borderId="7" xfId="5" applyNumberFormat="1" applyFont="1" applyFill="1" applyBorder="1" applyAlignment="1">
      <alignment wrapText="1"/>
    </xf>
    <xf numFmtId="4" fontId="11" fillId="0" borderId="16" xfId="5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wrapText="1"/>
    </xf>
    <xf numFmtId="4" fontId="11" fillId="0" borderId="0" xfId="5" applyNumberFormat="1" applyFont="1" applyFill="1" applyBorder="1" applyAlignment="1">
      <alignment wrapText="1"/>
    </xf>
    <xf numFmtId="4" fontId="11" fillId="0" borderId="17" xfId="5" applyNumberFormat="1" applyFont="1" applyFill="1" applyBorder="1" applyAlignment="1">
      <alignment wrapText="1"/>
    </xf>
    <xf numFmtId="49" fontId="6" fillId="4" borderId="16" xfId="0" applyNumberFormat="1" applyFont="1" applyFill="1" applyBorder="1" applyAlignment="1">
      <alignment horizontal="center" vertical="center"/>
    </xf>
    <xf numFmtId="0" fontId="12" fillId="4" borderId="15" xfId="6" applyFont="1" applyFill="1" applyBorder="1" applyAlignment="1">
      <alignment horizontal="left" vertical="center" wrapText="1"/>
    </xf>
    <xf numFmtId="4" fontId="12" fillId="4" borderId="15" xfId="5" applyNumberFormat="1" applyFont="1" applyFill="1" applyBorder="1" applyAlignment="1">
      <alignment horizontal="center" vertical="center" wrapText="1"/>
    </xf>
    <xf numFmtId="0" fontId="12" fillId="4" borderId="16" xfId="6" applyFont="1" applyFill="1" applyBorder="1" applyAlignment="1">
      <alignment horizontal="center" vertical="center" wrapText="1"/>
    </xf>
    <xf numFmtId="167" fontId="24" fillId="3" borderId="8" xfId="0" applyNumberFormat="1" applyFont="1" applyFill="1" applyBorder="1"/>
    <xf numFmtId="0" fontId="24" fillId="3" borderId="0" xfId="0" applyFont="1" applyFill="1"/>
    <xf numFmtId="0" fontId="12" fillId="4" borderId="15" xfId="6" applyFont="1" applyFill="1" applyBorder="1" applyAlignment="1">
      <alignment horizontal="center" vertical="center" wrapText="1"/>
    </xf>
    <xf numFmtId="4" fontId="11" fillId="3" borderId="0" xfId="0" applyNumberFormat="1" applyFont="1" applyFill="1" applyBorder="1"/>
    <xf numFmtId="0" fontId="11" fillId="0" borderId="15" xfId="0" applyFont="1" applyBorder="1"/>
    <xf numFmtId="0" fontId="28" fillId="3" borderId="0" xfId="0" applyFont="1" applyFill="1" applyAlignment="1">
      <alignment vertical="center"/>
    </xf>
    <xf numFmtId="43" fontId="28" fillId="0" borderId="15" xfId="2" applyFont="1" applyBorder="1" applyAlignment="1">
      <alignment horizontal="center" vertical="center"/>
    </xf>
    <xf numFmtId="43" fontId="29" fillId="0" borderId="15" xfId="2" applyFont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43" fontId="27" fillId="4" borderId="15" xfId="2" applyFont="1" applyFill="1" applyBorder="1" applyAlignment="1">
      <alignment horizontal="center" vertical="center"/>
    </xf>
    <xf numFmtId="4" fontId="27" fillId="4" borderId="15" xfId="0" applyNumberFormat="1" applyFont="1" applyFill="1" applyBorder="1" applyAlignment="1">
      <alignment horizontal="right" vertical="center"/>
    </xf>
    <xf numFmtId="43" fontId="27" fillId="0" borderId="15" xfId="2" applyFont="1" applyBorder="1" applyAlignment="1">
      <alignment horizontal="center" vertical="center"/>
    </xf>
    <xf numFmtId="0" fontId="11" fillId="3" borderId="0" xfId="0" applyFont="1" applyFill="1" applyAlignment="1">
      <alignment vertical="center" wrapText="1"/>
    </xf>
    <xf numFmtId="4" fontId="11" fillId="3" borderId="0" xfId="0" applyNumberFormat="1" applyFont="1" applyFill="1"/>
    <xf numFmtId="0" fontId="30" fillId="0" borderId="0" xfId="0" applyFont="1"/>
    <xf numFmtId="0" fontId="27" fillId="4" borderId="15" xfId="0" applyFont="1" applyFill="1" applyBorder="1" applyAlignment="1">
      <alignment vertical="center"/>
    </xf>
    <xf numFmtId="43" fontId="11" fillId="3" borderId="0" xfId="2" applyNumberFormat="1" applyFont="1" applyFill="1" applyBorder="1"/>
    <xf numFmtId="169" fontId="11" fillId="3" borderId="0" xfId="0" applyNumberFormat="1" applyFont="1" applyFill="1" applyBorder="1"/>
    <xf numFmtId="168" fontId="24" fillId="3" borderId="8" xfId="0" applyNumberFormat="1" applyFont="1" applyFill="1" applyBorder="1"/>
    <xf numFmtId="0" fontId="11" fillId="0" borderId="0" xfId="0" applyFont="1" applyBorder="1" applyAlignment="1"/>
    <xf numFmtId="0" fontId="11" fillId="0" borderId="0" xfId="0" applyFont="1" applyAlignment="1"/>
    <xf numFmtId="0" fontId="6" fillId="4" borderId="0" xfId="0" applyFont="1" applyFill="1" applyBorder="1" applyAlignment="1">
      <alignment horizontal="center"/>
    </xf>
    <xf numFmtId="0" fontId="12" fillId="3" borderId="0" xfId="4" applyFont="1" applyFill="1"/>
    <xf numFmtId="0" fontId="12" fillId="3" borderId="0" xfId="4" applyFont="1" applyFill="1" applyBorder="1"/>
    <xf numFmtId="0" fontId="12" fillId="3" borderId="0" xfId="4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3" borderId="0" xfId="4" applyFont="1" applyFill="1" applyAlignment="1"/>
    <xf numFmtId="37" fontId="6" fillId="4" borderId="15" xfId="4" applyNumberFormat="1" applyFont="1" applyFill="1" applyBorder="1" applyAlignment="1">
      <alignment horizontal="center" vertical="center"/>
    </xf>
    <xf numFmtId="37" fontId="6" fillId="4" borderId="15" xfId="4" applyNumberFormat="1" applyFont="1" applyFill="1" applyBorder="1" applyAlignment="1">
      <alignment horizontal="center" wrapText="1"/>
    </xf>
    <xf numFmtId="0" fontId="11" fillId="3" borderId="0" xfId="4" applyFont="1" applyFill="1"/>
    <xf numFmtId="0" fontId="31" fillId="3" borderId="11" xfId="4" applyFont="1" applyFill="1" applyBorder="1"/>
    <xf numFmtId="0" fontId="31" fillId="3" borderId="7" xfId="4" applyFont="1" applyFill="1" applyBorder="1"/>
    <xf numFmtId="0" fontId="31" fillId="3" borderId="8" xfId="4" applyFont="1" applyFill="1" applyBorder="1"/>
    <xf numFmtId="43" fontId="31" fillId="3" borderId="8" xfId="2" applyFont="1" applyFill="1" applyBorder="1" applyAlignment="1">
      <alignment horizontal="center"/>
    </xf>
    <xf numFmtId="43" fontId="31" fillId="3" borderId="16" xfId="2" applyFont="1" applyFill="1" applyBorder="1" applyAlignment="1">
      <alignment horizontal="center"/>
    </xf>
    <xf numFmtId="43" fontId="28" fillId="3" borderId="17" xfId="2" applyFont="1" applyFill="1" applyBorder="1" applyAlignment="1">
      <alignment vertical="center" wrapText="1"/>
    </xf>
    <xf numFmtId="0" fontId="31" fillId="3" borderId="1" xfId="4" applyFont="1" applyFill="1" applyBorder="1" applyAlignment="1">
      <alignment horizontal="center" vertical="center"/>
    </xf>
    <xf numFmtId="0" fontId="32" fillId="3" borderId="0" xfId="4" applyFont="1" applyFill="1"/>
    <xf numFmtId="0" fontId="31" fillId="3" borderId="3" xfId="4" applyFont="1" applyFill="1" applyBorder="1" applyAlignment="1">
      <alignment horizontal="center" vertical="center"/>
    </xf>
    <xf numFmtId="0" fontId="31" fillId="3" borderId="4" xfId="4" applyFont="1" applyFill="1" applyBorder="1" applyAlignment="1">
      <alignment horizontal="center" vertical="center"/>
    </xf>
    <xf numFmtId="0" fontId="31" fillId="3" borderId="5" xfId="4" applyFont="1" applyFill="1" applyBorder="1" applyAlignment="1">
      <alignment wrapText="1"/>
    </xf>
    <xf numFmtId="43" fontId="31" fillId="3" borderId="5" xfId="2" applyFont="1" applyFill="1" applyBorder="1" applyAlignment="1">
      <alignment horizontal="center"/>
    </xf>
    <xf numFmtId="43" fontId="31" fillId="3" borderId="18" xfId="2" applyFont="1" applyFill="1" applyBorder="1" applyAlignment="1">
      <alignment horizontal="center"/>
    </xf>
    <xf numFmtId="0" fontId="32" fillId="3" borderId="9" xfId="4" applyFont="1" applyFill="1" applyBorder="1" applyAlignment="1">
      <alignment horizontal="centerContinuous"/>
    </xf>
    <xf numFmtId="0" fontId="32" fillId="3" borderId="6" xfId="4" applyFont="1" applyFill="1" applyBorder="1" applyAlignment="1">
      <alignment horizontal="centerContinuous"/>
    </xf>
    <xf numFmtId="0" fontId="32" fillId="3" borderId="10" xfId="4" applyFont="1" applyFill="1" applyBorder="1" applyAlignment="1">
      <alignment horizontal="left" wrapText="1"/>
    </xf>
    <xf numFmtId="0" fontId="2" fillId="3" borderId="7" xfId="0" applyFont="1" applyFill="1" applyBorder="1" applyAlignment="1">
      <alignment vertical="top" wrapText="1"/>
    </xf>
    <xf numFmtId="43" fontId="2" fillId="3" borderId="7" xfId="2" applyFont="1" applyFill="1" applyBorder="1" applyAlignment="1">
      <alignment vertical="top" wrapText="1"/>
    </xf>
    <xf numFmtId="0" fontId="32" fillId="3" borderId="1" xfId="4" applyFont="1" applyFill="1" applyBorder="1" applyAlignment="1">
      <alignment horizontal="left"/>
    </xf>
    <xf numFmtId="0" fontId="32" fillId="3" borderId="0" xfId="4" applyFont="1" applyFill="1" applyBorder="1" applyAlignment="1">
      <alignment horizontal="left"/>
    </xf>
    <xf numFmtId="43" fontId="27" fillId="3" borderId="17" xfId="2" applyFont="1" applyFill="1" applyBorder="1" applyAlignment="1">
      <alignment vertical="center" wrapText="1"/>
    </xf>
    <xf numFmtId="0" fontId="28" fillId="3" borderId="2" xfId="0" applyFont="1" applyFill="1" applyBorder="1" applyAlignment="1">
      <alignment vertical="center" wrapText="1"/>
    </xf>
    <xf numFmtId="43" fontId="31" fillId="3" borderId="17" xfId="2" applyFont="1" applyFill="1" applyBorder="1" applyAlignment="1">
      <alignment horizontal="center"/>
    </xf>
    <xf numFmtId="0" fontId="32" fillId="3" borderId="1" xfId="4" applyFont="1" applyFill="1" applyBorder="1" applyAlignment="1">
      <alignment horizontal="center" vertical="center"/>
    </xf>
    <xf numFmtId="0" fontId="12" fillId="0" borderId="0" xfId="0" applyFont="1"/>
    <xf numFmtId="0" fontId="6" fillId="4" borderId="1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justify" vertical="center" wrapText="1"/>
    </xf>
    <xf numFmtId="0" fontId="11" fillId="3" borderId="17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top" wrapText="1"/>
    </xf>
    <xf numFmtId="43" fontId="11" fillId="3" borderId="17" xfId="2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horizontal="justify" vertical="top" wrapText="1"/>
    </xf>
    <xf numFmtId="0" fontId="11" fillId="3" borderId="3" xfId="0" applyFont="1" applyFill="1" applyBorder="1" applyAlignment="1">
      <alignment horizontal="justify" vertical="top" wrapText="1"/>
    </xf>
    <xf numFmtId="0" fontId="11" fillId="3" borderId="5" xfId="0" applyFont="1" applyFill="1" applyBorder="1" applyAlignment="1">
      <alignment horizontal="justify" vertical="top" wrapText="1"/>
    </xf>
    <xf numFmtId="43" fontId="11" fillId="3" borderId="18" xfId="2" applyFont="1" applyFill="1" applyBorder="1" applyAlignment="1">
      <alignment horizontal="justify" vertical="top" wrapText="1"/>
    </xf>
    <xf numFmtId="0" fontId="12" fillId="3" borderId="3" xfId="0" applyFont="1" applyFill="1" applyBorder="1" applyAlignment="1">
      <alignment horizontal="justify" vertical="top" wrapText="1"/>
    </xf>
    <xf numFmtId="0" fontId="12" fillId="3" borderId="5" xfId="0" applyFont="1" applyFill="1" applyBorder="1" applyAlignment="1">
      <alignment horizontal="justify" vertical="top" wrapText="1"/>
    </xf>
    <xf numFmtId="43" fontId="12" fillId="3" borderId="18" xfId="2" applyFont="1" applyFill="1" applyBorder="1" applyAlignment="1">
      <alignment horizontal="right" vertical="top" wrapText="1"/>
    </xf>
    <xf numFmtId="0" fontId="11" fillId="3" borderId="11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justify" vertical="center" wrapText="1"/>
    </xf>
    <xf numFmtId="43" fontId="11" fillId="3" borderId="16" xfId="2" applyFont="1" applyFill="1" applyBorder="1" applyAlignment="1">
      <alignment horizontal="justify" vertical="center" wrapText="1"/>
    </xf>
    <xf numFmtId="0" fontId="12" fillId="3" borderId="2" xfId="0" applyFont="1" applyFill="1" applyBorder="1" applyAlignment="1">
      <alignment horizontal="justify" vertical="center" wrapText="1"/>
    </xf>
    <xf numFmtId="43" fontId="11" fillId="3" borderId="17" xfId="2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43" fontId="11" fillId="3" borderId="18" xfId="2" applyFont="1" applyFill="1" applyBorder="1" applyAlignment="1">
      <alignment horizontal="justify" vertical="center" wrapText="1"/>
    </xf>
    <xf numFmtId="43" fontId="12" fillId="3" borderId="18" xfId="2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43" fontId="12" fillId="3" borderId="17" xfId="2" applyFont="1" applyFill="1" applyBorder="1" applyAlignment="1">
      <alignment horizontal="righ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10" xfId="0" applyFont="1" applyFill="1" applyBorder="1" applyAlignment="1">
      <alignment horizontal="justify" vertical="center" wrapText="1"/>
    </xf>
    <xf numFmtId="43" fontId="12" fillId="3" borderId="15" xfId="2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4" xfId="0" applyFont="1" applyFill="1" applyBorder="1"/>
    <xf numFmtId="0" fontId="2" fillId="0" borderId="0" xfId="0" applyFont="1" applyFill="1"/>
    <xf numFmtId="0" fontId="11" fillId="3" borderId="11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justify" vertical="center" wrapText="1"/>
    </xf>
    <xf numFmtId="43" fontId="12" fillId="3" borderId="17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11" fillId="3" borderId="1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justify" vertical="top"/>
    </xf>
    <xf numFmtId="0" fontId="11" fillId="3" borderId="17" xfId="0" applyFont="1" applyFill="1" applyBorder="1" applyAlignment="1">
      <alignment horizontal="right" vertical="top" wrapText="1"/>
    </xf>
    <xf numFmtId="43" fontId="12" fillId="3" borderId="17" xfId="2" applyFont="1" applyFill="1" applyBorder="1" applyAlignment="1">
      <alignment horizontal="right" vertical="top"/>
    </xf>
    <xf numFmtId="0" fontId="12" fillId="3" borderId="0" xfId="0" applyFont="1" applyFill="1" applyAlignment="1">
      <alignment vertical="top"/>
    </xf>
    <xf numFmtId="0" fontId="12" fillId="3" borderId="17" xfId="0" applyFont="1" applyFill="1" applyBorder="1" applyAlignment="1">
      <alignment horizontal="right" vertical="top" wrapText="1"/>
    </xf>
    <xf numFmtId="0" fontId="12" fillId="0" borderId="0" xfId="0" applyFont="1" applyAlignment="1">
      <alignment vertical="top"/>
    </xf>
    <xf numFmtId="0" fontId="11" fillId="3" borderId="17" xfId="0" applyFont="1" applyFill="1" applyBorder="1" applyAlignment="1">
      <alignment horizontal="right" vertical="top"/>
    </xf>
    <xf numFmtId="43" fontId="11" fillId="3" borderId="17" xfId="2" applyFont="1" applyFill="1" applyBorder="1" applyAlignment="1">
      <alignment horizontal="right" vertical="top"/>
    </xf>
    <xf numFmtId="0" fontId="11" fillId="3" borderId="3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vertical="top"/>
    </xf>
    <xf numFmtId="43" fontId="11" fillId="3" borderId="18" xfId="2" applyFont="1" applyFill="1" applyBorder="1" applyAlignment="1">
      <alignment horizontal="right" vertical="top"/>
    </xf>
    <xf numFmtId="0" fontId="12" fillId="3" borderId="3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vertical="top"/>
    </xf>
    <xf numFmtId="43" fontId="12" fillId="3" borderId="18" xfId="2" applyFont="1" applyFill="1" applyBorder="1" applyAlignment="1">
      <alignment horizontal="right" vertical="top"/>
    </xf>
    <xf numFmtId="0" fontId="3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5" borderId="15" xfId="0" applyFont="1" applyFill="1" applyBorder="1" applyAlignment="1">
      <alignment horizontal="center"/>
    </xf>
    <xf numFmtId="0" fontId="11" fillId="3" borderId="15" xfId="0" applyFont="1" applyFill="1" applyBorder="1"/>
    <xf numFmtId="0" fontId="13" fillId="3" borderId="15" xfId="0" applyFont="1" applyFill="1" applyBorder="1"/>
    <xf numFmtId="0" fontId="11" fillId="3" borderId="15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justify" vertical="center" wrapText="1"/>
    </xf>
    <xf numFmtId="0" fontId="12" fillId="3" borderId="22" xfId="0" applyFont="1" applyFill="1" applyBorder="1" applyAlignment="1">
      <alignment horizontal="justify" vertical="center" wrapText="1"/>
    </xf>
    <xf numFmtId="0" fontId="11" fillId="3" borderId="23" xfId="0" applyFont="1" applyFill="1" applyBorder="1" applyAlignment="1">
      <alignment horizontal="right" vertical="center" wrapText="1"/>
    </xf>
    <xf numFmtId="0" fontId="11" fillId="3" borderId="27" xfId="0" applyFont="1" applyFill="1" applyBorder="1" applyAlignment="1">
      <alignment horizontal="right" vertical="center" wrapText="1"/>
    </xf>
    <xf numFmtId="0" fontId="11" fillId="3" borderId="28" xfId="0" applyFont="1" applyFill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30" xfId="0" applyFont="1" applyFill="1" applyBorder="1" applyAlignment="1">
      <alignment horizontal="right" vertical="center" wrapText="1"/>
    </xf>
    <xf numFmtId="0" fontId="12" fillId="3" borderId="21" xfId="0" applyFont="1" applyFill="1" applyBorder="1" applyAlignment="1">
      <alignment horizontal="justify" vertical="center" wrapText="1"/>
    </xf>
    <xf numFmtId="0" fontId="11" fillId="3" borderId="36" xfId="0" applyFont="1" applyFill="1" applyBorder="1" applyAlignment="1">
      <alignment horizontal="right" vertical="center" wrapText="1"/>
    </xf>
    <xf numFmtId="0" fontId="11" fillId="3" borderId="37" xfId="0" applyFont="1" applyFill="1" applyBorder="1" applyAlignment="1">
      <alignment horizontal="right" vertical="center" wrapText="1"/>
    </xf>
    <xf numFmtId="0" fontId="11" fillId="3" borderId="31" xfId="0" applyFont="1" applyFill="1" applyBorder="1" applyAlignment="1">
      <alignment horizontal="justify" vertical="center" wrapText="1"/>
    </xf>
    <xf numFmtId="0" fontId="12" fillId="3" borderId="32" xfId="0" applyFont="1" applyFill="1" applyBorder="1" applyAlignment="1">
      <alignment horizontal="justify" vertical="center" wrapText="1"/>
    </xf>
    <xf numFmtId="0" fontId="11" fillId="3" borderId="33" xfId="0" applyFont="1" applyFill="1" applyBorder="1" applyAlignment="1">
      <alignment horizontal="right" vertical="center" wrapText="1"/>
    </xf>
    <xf numFmtId="0" fontId="11" fillId="3" borderId="34" xfId="0" applyFont="1" applyFill="1" applyBorder="1" applyAlignment="1">
      <alignment horizontal="right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justify" vertical="center" wrapText="1"/>
    </xf>
    <xf numFmtId="0" fontId="11" fillId="3" borderId="28" xfId="0" applyFont="1" applyFill="1" applyBorder="1" applyAlignment="1">
      <alignment horizontal="justify" vertical="center" wrapText="1"/>
    </xf>
    <xf numFmtId="0" fontId="11" fillId="3" borderId="29" xfId="0" applyFont="1" applyFill="1" applyBorder="1" applyAlignment="1">
      <alignment horizontal="justify" vertical="center" wrapText="1"/>
    </xf>
    <xf numFmtId="0" fontId="11" fillId="3" borderId="19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justify" vertical="center" wrapText="1"/>
    </xf>
    <xf numFmtId="0" fontId="12" fillId="3" borderId="31" xfId="0" applyFont="1" applyFill="1" applyBorder="1" applyAlignment="1">
      <alignment horizontal="justify" vertical="center" wrapText="1"/>
    </xf>
    <xf numFmtId="0" fontId="12" fillId="3" borderId="36" xfId="0" applyFont="1" applyFill="1" applyBorder="1" applyAlignment="1">
      <alignment horizontal="justify" vertical="center" wrapText="1"/>
    </xf>
    <xf numFmtId="0" fontId="12" fillId="3" borderId="33" xfId="0" applyFont="1" applyFill="1" applyBorder="1" applyAlignment="1">
      <alignment horizontal="right" vertical="center" wrapText="1"/>
    </xf>
    <xf numFmtId="0" fontId="12" fillId="3" borderId="34" xfId="0" applyFont="1" applyFill="1" applyBorder="1" applyAlignment="1">
      <alignment horizontal="right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justify" vertical="center" wrapText="1"/>
    </xf>
    <xf numFmtId="0" fontId="12" fillId="3" borderId="23" xfId="0" applyFont="1" applyFill="1" applyBorder="1" applyAlignment="1">
      <alignment horizontal="right" vertical="center" wrapText="1"/>
    </xf>
    <xf numFmtId="0" fontId="12" fillId="3" borderId="27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1" fillId="3" borderId="17" xfId="0" applyFont="1" applyFill="1" applyBorder="1" applyAlignment="1">
      <alignment horizontal="right" vertical="center" wrapText="1"/>
    </xf>
    <xf numFmtId="43" fontId="12" fillId="3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righ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vertical="center" wrapText="1"/>
    </xf>
    <xf numFmtId="0" fontId="11" fillId="0" borderId="17" xfId="0" applyFont="1" applyBorder="1"/>
    <xf numFmtId="43" fontId="12" fillId="3" borderId="17" xfId="0" applyNumberFormat="1" applyFont="1" applyFill="1" applyBorder="1" applyAlignment="1">
      <alignment horizontal="right" vertical="center" wrapText="1"/>
    </xf>
    <xf numFmtId="9" fontId="11" fillId="3" borderId="17" xfId="20" applyFont="1" applyFill="1" applyBorder="1"/>
    <xf numFmtId="9" fontId="11" fillId="0" borderId="17" xfId="20" applyFont="1" applyBorder="1"/>
    <xf numFmtId="0" fontId="6" fillId="4" borderId="16" xfId="21" applyFont="1" applyFill="1" applyBorder="1" applyAlignment="1">
      <alignment horizontal="center" vertical="center" wrapText="1"/>
    </xf>
    <xf numFmtId="0" fontId="6" fillId="4" borderId="15" xfId="2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11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horizontal="right" vertical="center" wrapText="1"/>
    </xf>
    <xf numFmtId="0" fontId="11" fillId="3" borderId="7" xfId="0" applyFont="1" applyFill="1" applyBorder="1"/>
    <xf numFmtId="0" fontId="11" fillId="3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43" fontId="12" fillId="3" borderId="1" xfId="0" applyNumberFormat="1" applyFont="1" applyFill="1" applyBorder="1" applyAlignment="1">
      <alignment horizontal="right" vertical="center" wrapText="1"/>
    </xf>
    <xf numFmtId="43" fontId="12" fillId="3" borderId="0" xfId="0" applyNumberFormat="1" applyFont="1" applyFill="1" applyBorder="1" applyAlignment="1">
      <alignment horizontal="right" vertical="center" wrapText="1"/>
    </xf>
    <xf numFmtId="43" fontId="11" fillId="3" borderId="1" xfId="2" applyFont="1" applyFill="1" applyBorder="1" applyAlignment="1">
      <alignment horizontal="right" vertical="top" wrapText="1"/>
    </xf>
    <xf numFmtId="43" fontId="11" fillId="3" borderId="0" xfId="2" applyFont="1" applyFill="1" applyBorder="1" applyAlignment="1">
      <alignment horizontal="right" vertical="top" wrapText="1"/>
    </xf>
    <xf numFmtId="43" fontId="11" fillId="3" borderId="2" xfId="2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12" fillId="3" borderId="18" xfId="0" applyFont="1" applyFill="1" applyBorder="1"/>
    <xf numFmtId="0" fontId="12" fillId="0" borderId="3" xfId="0" applyFont="1" applyBorder="1"/>
    <xf numFmtId="0" fontId="12" fillId="0" borderId="18" xfId="0" applyFont="1" applyBorder="1"/>
    <xf numFmtId="0" fontId="12" fillId="0" borderId="4" xfId="0" applyFont="1" applyBorder="1"/>
    <xf numFmtId="0" fontId="12" fillId="0" borderId="15" xfId="0" applyFont="1" applyBorder="1"/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justify" vertical="center" wrapText="1"/>
    </xf>
    <xf numFmtId="0" fontId="11" fillId="3" borderId="36" xfId="0" applyFont="1" applyFill="1" applyBorder="1" applyAlignment="1">
      <alignment horizontal="justify" vertical="center" wrapText="1"/>
    </xf>
    <xf numFmtId="0" fontId="11" fillId="3" borderId="37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vertical="top"/>
    </xf>
    <xf numFmtId="0" fontId="6" fillId="4" borderId="7" xfId="0" applyFont="1" applyFill="1" applyBorder="1" applyAlignment="1">
      <alignment horizontal="centerContinuous"/>
    </xf>
    <xf numFmtId="0" fontId="6" fillId="3" borderId="1" xfId="1" applyNumberFormat="1" applyFont="1" applyFill="1" applyBorder="1" applyAlignment="1">
      <alignment vertical="center"/>
    </xf>
    <xf numFmtId="0" fontId="0" fillId="0" borderId="17" xfId="0" applyBorder="1"/>
    <xf numFmtId="49" fontId="6" fillId="3" borderId="16" xfId="0" applyNumberFormat="1" applyFont="1" applyFill="1" applyBorder="1" applyAlignment="1">
      <alignment horizontal="left" wrapText="1"/>
    </xf>
    <xf numFmtId="0" fontId="11" fillId="3" borderId="0" xfId="0" applyFont="1" applyFill="1" applyBorder="1"/>
    <xf numFmtId="0" fontId="41" fillId="15" borderId="9" xfId="0" applyFont="1" applyFill="1" applyBorder="1" applyAlignment="1">
      <alignment horizontal="center" vertical="center" wrapText="1"/>
    </xf>
    <xf numFmtId="0" fontId="41" fillId="15" borderId="0" xfId="0" applyFont="1" applyFill="1" applyBorder="1" applyAlignment="1">
      <alignment horizontal="center" wrapText="1"/>
    </xf>
    <xf numFmtId="3" fontId="11" fillId="3" borderId="0" xfId="0" applyNumberFormat="1" applyFont="1" applyFill="1"/>
    <xf numFmtId="49" fontId="2" fillId="3" borderId="17" xfId="0" applyNumberFormat="1" applyFont="1" applyFill="1" applyBorder="1" applyAlignment="1">
      <alignment horizontal="left"/>
    </xf>
    <xf numFmtId="43" fontId="6" fillId="4" borderId="15" xfId="2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left"/>
    </xf>
    <xf numFmtId="167" fontId="12" fillId="3" borderId="17" xfId="0" applyNumberFormat="1" applyFont="1" applyFill="1" applyBorder="1"/>
    <xf numFmtId="49" fontId="6" fillId="3" borderId="9" xfId="0" applyNumberFormat="1" applyFont="1" applyFill="1" applyBorder="1" applyAlignment="1">
      <alignment horizontal="left"/>
    </xf>
    <xf numFmtId="49" fontId="6" fillId="3" borderId="15" xfId="0" applyNumberFormat="1" applyFont="1" applyFill="1" applyBorder="1" applyAlignment="1">
      <alignment horizontal="left"/>
    </xf>
    <xf numFmtId="43" fontId="11" fillId="3" borderId="17" xfId="2" applyFont="1" applyFill="1" applyBorder="1"/>
    <xf numFmtId="49" fontId="2" fillId="3" borderId="1" xfId="0" applyNumberFormat="1" applyFont="1" applyFill="1" applyBorder="1" applyAlignment="1">
      <alignment horizontal="left"/>
    </xf>
    <xf numFmtId="49" fontId="2" fillId="3" borderId="18" xfId="0" quotePrefix="1" applyNumberFormat="1" applyFont="1" applyFill="1" applyBorder="1" applyAlignment="1">
      <alignment horizontal="left"/>
    </xf>
    <xf numFmtId="49" fontId="2" fillId="3" borderId="17" xfId="0" applyNumberFormat="1" applyFont="1" applyFill="1" applyBorder="1" applyAlignment="1">
      <alignment horizontal="left" wrapText="1"/>
    </xf>
    <xf numFmtId="49" fontId="2" fillId="3" borderId="18" xfId="0" applyNumberFormat="1" applyFont="1" applyFill="1" applyBorder="1" applyAlignment="1">
      <alignment horizontal="left" wrapText="1"/>
    </xf>
    <xf numFmtId="49" fontId="6" fillId="3" borderId="18" xfId="0" applyNumberFormat="1" applyFont="1" applyFill="1" applyBorder="1" applyAlignment="1">
      <alignment horizontal="left" wrapText="1"/>
    </xf>
    <xf numFmtId="43" fontId="24" fillId="3" borderId="2" xfId="2" applyFont="1" applyFill="1" applyBorder="1"/>
    <xf numFmtId="43" fontId="24" fillId="3" borderId="0" xfId="2" applyFont="1" applyFill="1" applyBorder="1"/>
    <xf numFmtId="9" fontId="6" fillId="4" borderId="15" xfId="2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3" borderId="0" xfId="0" applyFont="1" applyFill="1" applyBorder="1"/>
    <xf numFmtId="37" fontId="6" fillId="4" borderId="15" xfId="4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 wrapText="1"/>
    </xf>
    <xf numFmtId="173" fontId="27" fillId="3" borderId="17" xfId="2" applyNumberFormat="1" applyFont="1" applyFill="1" applyBorder="1" applyAlignment="1">
      <alignment vertical="center" wrapText="1"/>
    </xf>
    <xf numFmtId="173" fontId="28" fillId="3" borderId="17" xfId="2" applyNumberFormat="1" applyFont="1" applyFill="1" applyBorder="1" applyAlignment="1">
      <alignment vertical="center" wrapText="1"/>
    </xf>
    <xf numFmtId="173" fontId="32" fillId="3" borderId="17" xfId="2" applyNumberFormat="1" applyFont="1" applyFill="1" applyBorder="1" applyAlignment="1">
      <alignment horizontal="center"/>
    </xf>
    <xf numFmtId="173" fontId="31" fillId="3" borderId="18" xfId="2" applyNumberFormat="1" applyFont="1" applyFill="1" applyBorder="1" applyAlignment="1">
      <alignment horizontal="center"/>
    </xf>
    <xf numFmtId="0" fontId="32" fillId="3" borderId="10" xfId="4" applyFont="1" applyFill="1" applyBorder="1" applyAlignment="1">
      <alignment horizontal="left" wrapText="1" indent="1"/>
    </xf>
    <xf numFmtId="173" fontId="28" fillId="3" borderId="15" xfId="2" applyNumberFormat="1" applyFont="1" applyFill="1" applyBorder="1" applyAlignment="1">
      <alignment vertical="center" wrapText="1"/>
    </xf>
    <xf numFmtId="173" fontId="11" fillId="0" borderId="0" xfId="0" applyNumberFormat="1" applyFont="1"/>
    <xf numFmtId="173" fontId="2" fillId="3" borderId="7" xfId="2" applyNumberFormat="1" applyFont="1" applyFill="1" applyBorder="1" applyAlignment="1">
      <alignment vertical="top" wrapText="1"/>
    </xf>
    <xf numFmtId="0" fontId="13" fillId="3" borderId="0" xfId="0" applyFont="1" applyFill="1"/>
    <xf numFmtId="0" fontId="18" fillId="3" borderId="0" xfId="0" applyFont="1" applyFill="1"/>
    <xf numFmtId="0" fontId="12" fillId="0" borderId="1" xfId="0" applyFont="1" applyFill="1" applyBorder="1" applyProtection="1">
      <protection locked="0"/>
    </xf>
    <xf numFmtId="0" fontId="27" fillId="3" borderId="0" xfId="0" applyFont="1" applyFill="1" applyBorder="1" applyAlignment="1">
      <alignment vertical="center" wrapText="1"/>
    </xf>
    <xf numFmtId="43" fontId="11" fillId="0" borderId="0" xfId="0" applyNumberFormat="1" applyFont="1"/>
    <xf numFmtId="43" fontId="11" fillId="3" borderId="0" xfId="0" applyNumberFormat="1" applyFont="1" applyFill="1"/>
    <xf numFmtId="43" fontId="12" fillId="3" borderId="18" xfId="0" applyNumberFormat="1" applyFont="1" applyFill="1" applyBorder="1" applyAlignment="1">
      <alignment horizontal="right" vertical="center" wrapText="1"/>
    </xf>
    <xf numFmtId="43" fontId="11" fillId="3" borderId="0" xfId="2" applyFont="1" applyFill="1" applyBorder="1"/>
    <xf numFmtId="43" fontId="6" fillId="4" borderId="18" xfId="2" applyFont="1" applyFill="1" applyBorder="1" applyAlignment="1">
      <alignment horizontal="center" vertical="center"/>
    </xf>
    <xf numFmtId="4" fontId="11" fillId="0" borderId="2" xfId="5" applyNumberFormat="1" applyFont="1" applyFill="1" applyBorder="1" applyAlignment="1">
      <alignment wrapText="1"/>
    </xf>
    <xf numFmtId="4" fontId="11" fillId="0" borderId="5" xfId="5" applyNumberFormat="1" applyFont="1" applyFill="1" applyBorder="1" applyAlignment="1">
      <alignment wrapText="1"/>
    </xf>
    <xf numFmtId="43" fontId="11" fillId="0" borderId="2" xfId="2" applyFont="1" applyFill="1" applyBorder="1" applyAlignment="1">
      <alignment wrapText="1"/>
    </xf>
    <xf numFmtId="168" fontId="11" fillId="3" borderId="18" xfId="0" applyNumberFormat="1" applyFont="1" applyFill="1" applyBorder="1"/>
    <xf numFmtId="49" fontId="11" fillId="0" borderId="18" xfId="0" applyNumberFormat="1" applyFont="1" applyFill="1" applyBorder="1" applyAlignment="1">
      <alignment wrapText="1"/>
    </xf>
    <xf numFmtId="174" fontId="11" fillId="3" borderId="0" xfId="0" applyNumberFormat="1" applyFont="1" applyFill="1" applyBorder="1"/>
    <xf numFmtId="167" fontId="11" fillId="3" borderId="0" xfId="0" applyNumberFormat="1" applyFont="1" applyFill="1"/>
    <xf numFmtId="43" fontId="11" fillId="3" borderId="0" xfId="0" applyNumberFormat="1" applyFont="1" applyFill="1" applyBorder="1"/>
    <xf numFmtId="0" fontId="6" fillId="3" borderId="4" xfId="0" applyNumberFormat="1" applyFont="1" applyFill="1" applyBorder="1" applyAlignment="1" applyProtection="1">
      <alignment vertical="center"/>
      <protection locked="0"/>
    </xf>
    <xf numFmtId="43" fontId="29" fillId="0" borderId="15" xfId="2" applyFont="1" applyFill="1" applyBorder="1" applyAlignment="1">
      <alignment horizontal="center" vertical="center"/>
    </xf>
    <xf numFmtId="3" fontId="11" fillId="3" borderId="0" xfId="0" applyNumberFormat="1" applyFont="1" applyFill="1" applyBorder="1"/>
    <xf numFmtId="167" fontId="11" fillId="3" borderId="2" xfId="0" applyNumberFormat="1" applyFont="1" applyFill="1" applyBorder="1"/>
    <xf numFmtId="49" fontId="6" fillId="3" borderId="8" xfId="0" applyNumberFormat="1" applyFont="1" applyFill="1" applyBorder="1" applyAlignment="1">
      <alignment horizontal="left"/>
    </xf>
    <xf numFmtId="0" fontId="11" fillId="3" borderId="8" xfId="0" applyFont="1" applyFill="1" applyBorder="1"/>
    <xf numFmtId="49" fontId="2" fillId="3" borderId="17" xfId="0" quotePrefix="1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 vertical="center"/>
    </xf>
    <xf numFmtId="173" fontId="28" fillId="3" borderId="16" xfId="2" applyNumberFormat="1" applyFont="1" applyFill="1" applyBorder="1" applyAlignment="1">
      <alignment horizontal="right" vertical="center" wrapText="1"/>
    </xf>
    <xf numFmtId="173" fontId="28" fillId="3" borderId="18" xfId="2" applyNumberFormat="1" applyFont="1" applyFill="1" applyBorder="1" applyAlignment="1">
      <alignment horizontal="right" vertical="center" wrapText="1"/>
    </xf>
    <xf numFmtId="173" fontId="6" fillId="0" borderId="9" xfId="2" applyNumberFormat="1" applyFont="1" applyBorder="1" applyAlignment="1">
      <alignment horizontal="center" vertical="top" wrapText="1"/>
    </xf>
    <xf numFmtId="173" fontId="6" fillId="0" borderId="10" xfId="2" applyNumberFormat="1" applyFont="1" applyBorder="1" applyAlignment="1">
      <alignment horizontal="center" vertical="top" wrapText="1"/>
    </xf>
    <xf numFmtId="43" fontId="28" fillId="3" borderId="16" xfId="2" applyFont="1" applyFill="1" applyBorder="1" applyAlignment="1">
      <alignment horizontal="right" vertical="center" wrapText="1"/>
    </xf>
    <xf numFmtId="43" fontId="28" fillId="3" borderId="18" xfId="2" applyFont="1" applyFill="1" applyBorder="1" applyAlignment="1">
      <alignment horizontal="right" vertical="center" wrapText="1"/>
    </xf>
    <xf numFmtId="43" fontId="6" fillId="0" borderId="9" xfId="2" applyFont="1" applyBorder="1" applyAlignment="1">
      <alignment horizontal="center" vertical="top" wrapText="1"/>
    </xf>
    <xf numFmtId="43" fontId="6" fillId="0" borderId="10" xfId="2" applyFont="1" applyBorder="1" applyAlignment="1">
      <alignment horizontal="center" vertical="top" wrapText="1"/>
    </xf>
    <xf numFmtId="0" fontId="6" fillId="4" borderId="6" xfId="3" applyFont="1" applyFill="1" applyBorder="1" applyAlignment="1">
      <alignment horizontal="center" vertical="center"/>
    </xf>
    <xf numFmtId="0" fontId="6" fillId="4" borderId="0" xfId="3" applyFont="1" applyFill="1" applyBorder="1" applyAlignment="1">
      <alignment horizontal="center"/>
    </xf>
    <xf numFmtId="0" fontId="6" fillId="3" borderId="4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justify" vertical="top" wrapText="1"/>
    </xf>
    <xf numFmtId="0" fontId="15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15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center" vertical="center" wrapText="1"/>
    </xf>
    <xf numFmtId="0" fontId="13" fillId="4" borderId="11" xfId="3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center" vertical="center"/>
    </xf>
    <xf numFmtId="0" fontId="6" fillId="4" borderId="0" xfId="3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right" vertical="top"/>
    </xf>
    <xf numFmtId="0" fontId="6" fillId="4" borderId="0" xfId="3" applyFont="1" applyFill="1" applyBorder="1" applyAlignment="1">
      <alignment horizontal="right" vertical="top"/>
    </xf>
    <xf numFmtId="0" fontId="2" fillId="3" borderId="4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top"/>
    </xf>
    <xf numFmtId="0" fontId="6" fillId="3" borderId="0" xfId="1" applyNumberFormat="1" applyFont="1" applyFill="1" applyBorder="1" applyAlignment="1">
      <alignment horizontal="center" vertical="center"/>
    </xf>
    <xf numFmtId="0" fontId="6" fillId="4" borderId="7" xfId="3" applyFont="1" applyFill="1" applyBorder="1" applyAlignment="1">
      <alignment horizontal="center" vertical="center" wrapText="1"/>
    </xf>
    <xf numFmtId="0" fontId="6" fillId="4" borderId="4" xfId="3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top"/>
    </xf>
    <xf numFmtId="0" fontId="6" fillId="3" borderId="0" xfId="1" applyNumberFormat="1" applyFont="1" applyFill="1" applyBorder="1" applyAlignment="1">
      <alignment horizontal="center" vertical="top"/>
    </xf>
    <xf numFmtId="0" fontId="6" fillId="3" borderId="2" xfId="1" applyNumberFormat="1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left" vertical="top" wrapText="1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>
      <alignment horizontal="center"/>
    </xf>
    <xf numFmtId="0" fontId="6" fillId="3" borderId="0" xfId="1" applyNumberFormat="1" applyFont="1" applyFill="1" applyBorder="1" applyAlignment="1" applyProtection="1">
      <alignment horizontal="center" vertical="top"/>
    </xf>
    <xf numFmtId="0" fontId="6" fillId="3" borderId="2" xfId="1" applyNumberFormat="1" applyFont="1" applyFill="1" applyBorder="1" applyAlignment="1" applyProtection="1">
      <alignment horizontal="center" vertical="top"/>
    </xf>
    <xf numFmtId="0" fontId="6" fillId="4" borderId="0" xfId="3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right"/>
    </xf>
    <xf numFmtId="0" fontId="2" fillId="4" borderId="0" xfId="0" applyNumberFormat="1" applyFont="1" applyFill="1" applyBorder="1" applyAlignment="1" applyProtection="1">
      <alignment horizontal="left"/>
    </xf>
    <xf numFmtId="0" fontId="6" fillId="3" borderId="0" xfId="1" applyNumberFormat="1" applyFont="1" applyFill="1" applyBorder="1" applyAlignment="1" applyProtection="1">
      <alignment horizontal="center" vertical="center"/>
    </xf>
    <xf numFmtId="0" fontId="6" fillId="4" borderId="6" xfId="3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left" vertical="top"/>
    </xf>
    <xf numFmtId="0" fontId="15" fillId="3" borderId="4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horizontal="left" vertical="top"/>
    </xf>
    <xf numFmtId="0" fontId="2" fillId="3" borderId="0" xfId="0" applyNumberFormat="1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left" vertical="top"/>
    </xf>
    <xf numFmtId="0" fontId="2" fillId="3" borderId="0" xfId="3" applyFont="1" applyFill="1" applyBorder="1" applyAlignment="1">
      <alignment horizontal="left" vertical="top" wrapText="1"/>
    </xf>
    <xf numFmtId="0" fontId="2" fillId="3" borderId="0" xfId="3" applyFont="1" applyFill="1" applyBorder="1" applyAlignment="1">
      <alignment horizontal="left" vertical="top"/>
    </xf>
    <xf numFmtId="0" fontId="6" fillId="3" borderId="0" xfId="3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10" xfId="0" applyNumberFormat="1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  <xf numFmtId="0" fontId="27" fillId="4" borderId="15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1" fillId="3" borderId="0" xfId="0" applyFont="1" applyFill="1" applyBorder="1"/>
    <xf numFmtId="0" fontId="29" fillId="0" borderId="9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7" fillId="0" borderId="15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7" fillId="4" borderId="11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vertical="center"/>
    </xf>
    <xf numFmtId="0" fontId="27" fillId="4" borderId="10" xfId="0" applyFont="1" applyFill="1" applyBorder="1" applyAlignment="1">
      <alignment vertical="center"/>
    </xf>
    <xf numFmtId="0" fontId="27" fillId="0" borderId="15" xfId="0" applyFont="1" applyBorder="1" applyAlignment="1">
      <alignment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top" wrapText="1"/>
    </xf>
    <xf numFmtId="37" fontId="6" fillId="4" borderId="15" xfId="4" applyNumberFormat="1" applyFont="1" applyFill="1" applyBorder="1" applyAlignment="1">
      <alignment horizontal="center" vertical="center" wrapText="1"/>
    </xf>
    <xf numFmtId="37" fontId="6" fillId="4" borderId="15" xfId="4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6" fillId="4" borderId="15" xfId="3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right"/>
    </xf>
    <xf numFmtId="0" fontId="11" fillId="3" borderId="9" xfId="0" applyFont="1" applyFill="1" applyBorder="1" applyAlignment="1">
      <alignment horizontal="right"/>
    </xf>
    <xf numFmtId="0" fontId="11" fillId="3" borderId="10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top" wrapText="1" indent="1"/>
    </xf>
    <xf numFmtId="0" fontId="11" fillId="3" borderId="28" xfId="0" applyFont="1" applyFill="1" applyBorder="1" applyAlignment="1">
      <alignment horizontal="left" vertical="top" wrapText="1" inden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6" fillId="5" borderId="3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31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 indent="3"/>
    </xf>
    <xf numFmtId="0" fontId="12" fillId="3" borderId="10" xfId="0" applyFont="1" applyFill="1" applyBorder="1" applyAlignment="1">
      <alignment horizontal="left" vertical="center" wrapText="1" indent="3"/>
    </xf>
    <xf numFmtId="0" fontId="11" fillId="3" borderId="0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/>
    </xf>
    <xf numFmtId="9" fontId="12" fillId="3" borderId="9" xfId="20" applyFont="1" applyFill="1" applyBorder="1" applyAlignment="1">
      <alignment horizontal="center"/>
    </xf>
    <xf numFmtId="9" fontId="12" fillId="3" borderId="10" xfId="20" applyFont="1" applyFill="1" applyBorder="1" applyAlignment="1">
      <alignment horizontal="center"/>
    </xf>
    <xf numFmtId="0" fontId="6" fillId="4" borderId="16" xfId="21" applyFont="1" applyFill="1" applyBorder="1" applyAlignment="1">
      <alignment horizontal="center" vertical="center" wrapText="1"/>
    </xf>
    <xf numFmtId="0" fontId="6" fillId="4" borderId="18" xfId="21" applyFont="1" applyFill="1" applyBorder="1" applyAlignment="1">
      <alignment horizontal="center" vertical="center" wrapText="1"/>
    </xf>
    <xf numFmtId="0" fontId="6" fillId="4" borderId="9" xfId="21" applyFont="1" applyFill="1" applyBorder="1" applyAlignment="1">
      <alignment horizontal="center" vertical="center" wrapText="1"/>
    </xf>
    <xf numFmtId="0" fontId="6" fillId="4" borderId="10" xfId="2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5" xfId="2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7" xfId="2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</cellXfs>
  <cellStyles count="247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1" xfId="246"/>
    <cellStyle name="Millares 12" xfId="26"/>
    <cellStyle name="Millares 13" xfId="27"/>
    <cellStyle name="Millares 14" xfId="28"/>
    <cellStyle name="Millares 15" xfId="29"/>
    <cellStyle name="Millares 2" xfId="5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116"/>
    <cellStyle name="Millares 2 17" xfId="121"/>
    <cellStyle name="Millares 2 18" xfId="30"/>
    <cellStyle name="Millares 2 2" xfId="11"/>
    <cellStyle name="Millares 2 2 2" xfId="127"/>
    <cellStyle name="Millares 2 2 3" xfId="37"/>
    <cellStyle name="Millares 2 3" xfId="12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13"/>
    <cellStyle name="Millares 3 2" xfId="45"/>
    <cellStyle name="Millares 3 3" xfId="46"/>
    <cellStyle name="Millares 3 4" xfId="47"/>
    <cellStyle name="Millares 3 5" xfId="48"/>
    <cellStyle name="Millares 3 6" xfId="113"/>
    <cellStyle name="Millares 4" xfId="49"/>
    <cellStyle name="Millares 4 2" xfId="104"/>
    <cellStyle name="Millares 4 3" xfId="128"/>
    <cellStyle name="Millares 5" xfId="129"/>
    <cellStyle name="Millares 6" xfId="50"/>
    <cellStyle name="Millares 7" xfId="51"/>
    <cellStyle name="Millares 8" xfId="52"/>
    <cellStyle name="Millares 8 2" xfId="130"/>
    <cellStyle name="Millares 9" xfId="131"/>
    <cellStyle name="Moneda 2" xfId="14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0" xfId="198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4" xfId="125"/>
    <cellStyle name="Normal 4 5" xfId="83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17"/>
    <cellStyle name="Normal 5 2 2" xfId="222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3" xfId="87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tas 2" xfId="90"/>
    <cellStyle name="Porcentaje" xfId="20" builtinId="5"/>
    <cellStyle name="Porcentaje 2" xfId="120"/>
    <cellStyle name="Porcentual 2" xfId="9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871607" y="21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4" name="3 Conector recto"/>
        <xdr:cNvCxnSpPr/>
      </xdr:nvCxnSpPr>
      <xdr:spPr>
        <a:xfrm>
          <a:off x="2476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11" name="10 Conector recto"/>
        <xdr:cNvCxnSpPr/>
      </xdr:nvCxnSpPr>
      <xdr:spPr>
        <a:xfrm>
          <a:off x="34861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22</xdr:row>
      <xdr:rowOff>134472</xdr:rowOff>
    </xdr:from>
    <xdr:ext cx="1750287" cy="468013"/>
    <xdr:sp macro="" textlink="">
      <xdr:nvSpPr>
        <xdr:cNvPr id="2" name="1 Rectángulo"/>
        <xdr:cNvSpPr/>
      </xdr:nvSpPr>
      <xdr:spPr>
        <a:xfrm>
          <a:off x="7676029" y="389964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7</xdr:col>
      <xdr:colOff>0</xdr:colOff>
      <xdr:row>22</xdr:row>
      <xdr:rowOff>134472</xdr:rowOff>
    </xdr:from>
    <xdr:ext cx="1750287" cy="468013"/>
    <xdr:sp macro="" textlink="">
      <xdr:nvSpPr>
        <xdr:cNvPr id="3" name="1 Rectángulo"/>
        <xdr:cNvSpPr/>
      </xdr:nvSpPr>
      <xdr:spPr>
        <a:xfrm>
          <a:off x="7676029" y="389964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2723029</xdr:colOff>
      <xdr:row>13</xdr:row>
      <xdr:rowOff>145677</xdr:rowOff>
    </xdr:from>
    <xdr:ext cx="1750287" cy="468013"/>
    <xdr:sp macro="" textlink="">
      <xdr:nvSpPr>
        <xdr:cNvPr id="2" name="1 Rectángulo"/>
        <xdr:cNvSpPr/>
      </xdr:nvSpPr>
      <xdr:spPr>
        <a:xfrm>
          <a:off x="2723029" y="224117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12</xdr:row>
      <xdr:rowOff>95250</xdr:rowOff>
    </xdr:from>
    <xdr:ext cx="1750287" cy="468013"/>
    <xdr:sp macro="" textlink="">
      <xdr:nvSpPr>
        <xdr:cNvPr id="3" name="2 Rectángulo"/>
        <xdr:cNvSpPr/>
      </xdr:nvSpPr>
      <xdr:spPr>
        <a:xfrm>
          <a:off x="3409950" y="2095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6"/>
  <sheetViews>
    <sheetView showGridLines="0" showRuler="0" topLeftCell="C1" zoomScale="85" zoomScaleNormal="85" zoomScalePageLayoutView="70" workbookViewId="0">
      <selection activeCell="F15" sqref="F15"/>
    </sheetView>
  </sheetViews>
  <sheetFormatPr baseColWidth="10" defaultRowHeight="12.75"/>
  <cols>
    <col min="1" max="2" width="11.42578125" style="8" hidden="1" customWidth="1"/>
    <col min="3" max="3" width="4.28515625" style="8" customWidth="1"/>
    <col min="4" max="4" width="24.28515625" style="8" customWidth="1"/>
    <col min="5" max="5" width="23.7109375" style="8" customWidth="1"/>
    <col min="6" max="7" width="20.5703125" style="8" customWidth="1"/>
    <col min="8" max="8" width="7.7109375" style="8" customWidth="1"/>
    <col min="9" max="9" width="27.140625" style="35" customWidth="1"/>
    <col min="10" max="10" width="33.85546875" style="35" customWidth="1"/>
    <col min="11" max="12" width="20.5703125" style="8" customWidth="1"/>
    <col min="13" max="13" width="4.28515625" style="8" customWidth="1"/>
    <col min="14" max="16384" width="11.42578125" style="8"/>
  </cols>
  <sheetData>
    <row r="3" spans="1:13">
      <c r="C3" s="6"/>
      <c r="D3" s="7"/>
      <c r="E3" s="600" t="s">
        <v>429</v>
      </c>
      <c r="F3" s="600"/>
      <c r="G3" s="600"/>
      <c r="H3" s="600"/>
      <c r="I3" s="600"/>
      <c r="J3" s="600"/>
      <c r="K3" s="600"/>
      <c r="L3" s="7"/>
      <c r="M3" s="7"/>
    </row>
    <row r="4" spans="1:13">
      <c r="C4" s="6"/>
      <c r="D4" s="7"/>
      <c r="E4" s="600" t="s">
        <v>2367</v>
      </c>
      <c r="F4" s="600"/>
      <c r="G4" s="600"/>
      <c r="H4" s="600"/>
      <c r="I4" s="600"/>
      <c r="J4" s="600"/>
      <c r="K4" s="600"/>
      <c r="L4" s="7"/>
      <c r="M4" s="7"/>
    </row>
    <row r="5" spans="1:13">
      <c r="C5" s="6"/>
      <c r="D5" s="7"/>
      <c r="E5" s="600" t="s">
        <v>0</v>
      </c>
      <c r="F5" s="600"/>
      <c r="G5" s="600"/>
      <c r="H5" s="600"/>
      <c r="I5" s="600"/>
      <c r="J5" s="600"/>
      <c r="K5" s="600"/>
      <c r="L5" s="7"/>
      <c r="M5" s="7"/>
    </row>
    <row r="6" spans="1:13" ht="9" customHeight="1">
      <c r="C6" s="9"/>
      <c r="D6" s="9"/>
      <c r="E6" s="10"/>
      <c r="F6" s="10"/>
      <c r="G6" s="10"/>
      <c r="H6" s="10"/>
      <c r="I6" s="10"/>
      <c r="J6" s="10"/>
      <c r="K6" s="11"/>
      <c r="L6" s="11"/>
      <c r="M6" s="11"/>
    </row>
    <row r="7" spans="1:13" ht="34.5" customHeight="1">
      <c r="C7" s="12"/>
      <c r="G7" s="13" t="s">
        <v>1</v>
      </c>
      <c r="H7" s="601" t="s">
        <v>547</v>
      </c>
      <c r="I7" s="601"/>
      <c r="J7" s="601"/>
      <c r="K7" s="14"/>
      <c r="L7" s="14"/>
      <c r="M7" s="15"/>
    </row>
    <row r="8" spans="1:13" s="15" customFormat="1" ht="3" customHeight="1">
      <c r="A8" s="529"/>
      <c r="B8" s="529"/>
      <c r="C8" s="12"/>
      <c r="D8" s="16"/>
      <c r="E8" s="16"/>
      <c r="F8" s="16"/>
      <c r="G8" s="16"/>
      <c r="H8" s="17"/>
      <c r="I8" s="18"/>
      <c r="J8" s="18"/>
    </row>
    <row r="9" spans="1:13" s="15" customFormat="1" ht="3" customHeight="1">
      <c r="A9" s="529"/>
      <c r="B9" s="529"/>
      <c r="C9" s="19"/>
      <c r="D9" s="19"/>
      <c r="E9" s="19"/>
      <c r="F9" s="20"/>
      <c r="G9" s="20"/>
      <c r="H9" s="21"/>
      <c r="I9" s="18"/>
      <c r="J9" s="18"/>
    </row>
    <row r="10" spans="1:13" s="26" customFormat="1" ht="25.5">
      <c r="A10" s="530" t="s">
        <v>545</v>
      </c>
      <c r="B10" s="530" t="s">
        <v>546</v>
      </c>
      <c r="C10" s="22"/>
      <c r="D10" s="599" t="s">
        <v>61</v>
      </c>
      <c r="E10" s="599"/>
      <c r="F10" s="23">
        <v>2016</v>
      </c>
      <c r="G10" s="23">
        <v>2015</v>
      </c>
      <c r="H10" s="24"/>
      <c r="I10" s="599" t="s">
        <v>61</v>
      </c>
      <c r="J10" s="599"/>
      <c r="K10" s="23">
        <v>2016</v>
      </c>
      <c r="L10" s="23">
        <v>2015</v>
      </c>
      <c r="M10" s="25"/>
    </row>
    <row r="11" spans="1:13" s="15" customFormat="1" ht="3" customHeight="1">
      <c r="A11" s="529"/>
      <c r="B11" s="529"/>
      <c r="C11" s="27"/>
      <c r="D11" s="28"/>
      <c r="E11" s="28"/>
      <c r="F11" s="29"/>
      <c r="G11" s="29"/>
      <c r="H11" s="18"/>
      <c r="I11" s="18"/>
      <c r="J11" s="18"/>
      <c r="M11" s="30"/>
    </row>
    <row r="12" spans="1:13" s="35" customFormat="1">
      <c r="C12" s="31"/>
      <c r="D12" s="603" t="s">
        <v>65</v>
      </c>
      <c r="E12" s="603"/>
      <c r="F12" s="32"/>
      <c r="G12" s="32"/>
      <c r="H12" s="33"/>
      <c r="I12" s="603" t="s">
        <v>66</v>
      </c>
      <c r="J12" s="603"/>
      <c r="K12" s="32"/>
      <c r="L12" s="32"/>
      <c r="M12" s="34"/>
    </row>
    <row r="13" spans="1:13">
      <c r="C13" s="36"/>
      <c r="D13" s="604" t="s">
        <v>67</v>
      </c>
      <c r="E13" s="604"/>
      <c r="F13" s="37">
        <v>413897318.91000003</v>
      </c>
      <c r="G13" s="37">
        <v>186759938.09</v>
      </c>
      <c r="H13" s="33"/>
      <c r="I13" s="603" t="s">
        <v>68</v>
      </c>
      <c r="J13" s="603"/>
      <c r="K13" s="37">
        <v>71577594.359999999</v>
      </c>
      <c r="L13" s="37">
        <v>71737368.5</v>
      </c>
      <c r="M13" s="38"/>
    </row>
    <row r="14" spans="1:13">
      <c r="B14" s="8" t="s">
        <v>536</v>
      </c>
      <c r="C14" s="39"/>
      <c r="D14" s="602" t="s">
        <v>69</v>
      </c>
      <c r="E14" s="602"/>
      <c r="F14" s="40">
        <v>0</v>
      </c>
      <c r="G14" s="40">
        <v>0</v>
      </c>
      <c r="H14" s="33"/>
      <c r="I14" s="602" t="s">
        <v>70</v>
      </c>
      <c r="J14" s="602"/>
      <c r="K14" s="40">
        <v>1663071.66</v>
      </c>
      <c r="L14" s="40">
        <v>1636141.71</v>
      </c>
      <c r="M14" s="38"/>
    </row>
    <row r="15" spans="1:13">
      <c r="B15" s="8" t="s">
        <v>537</v>
      </c>
      <c r="C15" s="39"/>
      <c r="D15" s="602" t="s">
        <v>71</v>
      </c>
      <c r="E15" s="602"/>
      <c r="F15" s="40">
        <v>0</v>
      </c>
      <c r="G15" s="40">
        <v>0</v>
      </c>
      <c r="H15" s="33"/>
      <c r="I15" s="602" t="s">
        <v>72</v>
      </c>
      <c r="J15" s="602"/>
      <c r="K15" s="40">
        <v>613508.12</v>
      </c>
      <c r="L15" s="40">
        <v>1207290.29</v>
      </c>
      <c r="M15" s="38"/>
    </row>
    <row r="16" spans="1:13" ht="12" customHeight="1">
      <c r="B16" s="8" t="s">
        <v>538</v>
      </c>
      <c r="C16" s="39"/>
      <c r="D16" s="602" t="s">
        <v>73</v>
      </c>
      <c r="E16" s="602"/>
      <c r="F16" s="40">
        <v>0</v>
      </c>
      <c r="G16" s="40">
        <v>0</v>
      </c>
      <c r="H16" s="33"/>
      <c r="I16" s="602" t="s">
        <v>74</v>
      </c>
      <c r="J16" s="602"/>
      <c r="K16" s="40">
        <v>69301014.579999998</v>
      </c>
      <c r="L16" s="40">
        <v>68893936.5</v>
      </c>
      <c r="M16" s="38"/>
    </row>
    <row r="17" spans="1:13">
      <c r="C17" s="39"/>
      <c r="D17" s="602" t="s">
        <v>75</v>
      </c>
      <c r="E17" s="602"/>
      <c r="F17" s="40">
        <v>0</v>
      </c>
      <c r="G17" s="40">
        <v>0</v>
      </c>
      <c r="H17" s="33"/>
      <c r="I17" s="41"/>
      <c r="J17" s="42"/>
      <c r="K17" s="43"/>
      <c r="L17" s="43"/>
      <c r="M17" s="38"/>
    </row>
    <row r="18" spans="1:13">
      <c r="C18" s="39"/>
      <c r="D18" s="602" t="s">
        <v>76</v>
      </c>
      <c r="E18" s="602"/>
      <c r="F18" s="40">
        <v>0</v>
      </c>
      <c r="G18" s="40">
        <v>0</v>
      </c>
      <c r="H18" s="33"/>
      <c r="I18" s="603" t="s">
        <v>177</v>
      </c>
      <c r="J18" s="603"/>
      <c r="K18" s="37">
        <v>0</v>
      </c>
      <c r="L18" s="37">
        <v>0</v>
      </c>
      <c r="M18" s="38"/>
    </row>
    <row r="19" spans="1:13">
      <c r="C19" s="39"/>
      <c r="D19" s="602" t="s">
        <v>77</v>
      </c>
      <c r="E19" s="602"/>
      <c r="F19" s="40">
        <v>0</v>
      </c>
      <c r="G19" s="40">
        <v>0</v>
      </c>
      <c r="H19" s="33"/>
      <c r="I19" s="602" t="s">
        <v>78</v>
      </c>
      <c r="J19" s="602"/>
      <c r="K19" s="40">
        <v>0</v>
      </c>
      <c r="L19" s="40">
        <v>0</v>
      </c>
      <c r="M19" s="38"/>
    </row>
    <row r="20" spans="1:13">
      <c r="A20" s="8" t="s">
        <v>533</v>
      </c>
      <c r="C20" s="39"/>
      <c r="D20" s="602" t="s">
        <v>79</v>
      </c>
      <c r="E20" s="602"/>
      <c r="F20" s="40">
        <v>413897318.91000003</v>
      </c>
      <c r="G20" s="40">
        <v>186759938.09</v>
      </c>
      <c r="H20" s="33"/>
      <c r="I20" s="602" t="s">
        <v>80</v>
      </c>
      <c r="J20" s="602"/>
      <c r="K20" s="40">
        <v>0</v>
      </c>
      <c r="L20" s="40">
        <v>0</v>
      </c>
      <c r="M20" s="38"/>
    </row>
    <row r="21" spans="1:13" ht="52.5" customHeight="1">
      <c r="C21" s="39"/>
      <c r="D21" s="605" t="s">
        <v>81</v>
      </c>
      <c r="E21" s="605"/>
      <c r="F21" s="40">
        <v>0</v>
      </c>
      <c r="G21" s="40">
        <v>0</v>
      </c>
      <c r="H21" s="33"/>
      <c r="I21" s="602" t="s">
        <v>82</v>
      </c>
      <c r="J21" s="602"/>
      <c r="K21" s="40">
        <v>0</v>
      </c>
      <c r="L21" s="40">
        <v>0</v>
      </c>
      <c r="M21" s="38"/>
    </row>
    <row r="22" spans="1:13">
      <c r="C22" s="36"/>
      <c r="D22" s="41"/>
      <c r="E22" s="42"/>
      <c r="F22" s="43"/>
      <c r="G22" s="43"/>
      <c r="H22" s="33"/>
      <c r="I22" s="602" t="s">
        <v>83</v>
      </c>
      <c r="J22" s="602"/>
      <c r="K22" s="40">
        <v>0</v>
      </c>
      <c r="L22" s="40">
        <v>0</v>
      </c>
      <c r="M22" s="38"/>
    </row>
    <row r="23" spans="1:13" ht="29.25" customHeight="1">
      <c r="C23" s="36"/>
      <c r="D23" s="604" t="s">
        <v>84</v>
      </c>
      <c r="E23" s="604"/>
      <c r="F23" s="37">
        <v>0</v>
      </c>
      <c r="G23" s="37">
        <v>0</v>
      </c>
      <c r="H23" s="33"/>
      <c r="I23" s="602" t="s">
        <v>85</v>
      </c>
      <c r="J23" s="602"/>
      <c r="K23" s="40">
        <v>0</v>
      </c>
      <c r="L23" s="40">
        <v>0</v>
      </c>
      <c r="M23" s="38"/>
    </row>
    <row r="24" spans="1:13">
      <c r="C24" s="39"/>
      <c r="D24" s="602" t="s">
        <v>86</v>
      </c>
      <c r="E24" s="602"/>
      <c r="F24" s="40">
        <v>0</v>
      </c>
      <c r="G24" s="44">
        <v>0</v>
      </c>
      <c r="H24" s="33"/>
      <c r="I24" s="602" t="s">
        <v>87</v>
      </c>
      <c r="J24" s="602"/>
      <c r="K24" s="40">
        <v>0</v>
      </c>
      <c r="L24" s="40">
        <v>0</v>
      </c>
      <c r="M24" s="38"/>
    </row>
    <row r="25" spans="1:13">
      <c r="C25" s="39"/>
      <c r="D25" s="602" t="s">
        <v>176</v>
      </c>
      <c r="E25" s="602"/>
      <c r="F25" s="40">
        <v>0</v>
      </c>
      <c r="G25" s="40">
        <v>0</v>
      </c>
      <c r="H25" s="33"/>
      <c r="I25" s="602" t="s">
        <v>88</v>
      </c>
      <c r="J25" s="602"/>
      <c r="K25" s="40">
        <v>0</v>
      </c>
      <c r="L25" s="40">
        <v>0</v>
      </c>
      <c r="M25" s="38"/>
    </row>
    <row r="26" spans="1:13">
      <c r="C26" s="36"/>
      <c r="D26" s="41"/>
      <c r="E26" s="42"/>
      <c r="F26" s="43"/>
      <c r="G26" s="43"/>
      <c r="H26" s="33"/>
      <c r="I26" s="602" t="s">
        <v>89</v>
      </c>
      <c r="J26" s="602"/>
      <c r="K26" s="40">
        <v>0</v>
      </c>
      <c r="L26" s="40">
        <v>0</v>
      </c>
      <c r="M26" s="38"/>
    </row>
    <row r="27" spans="1:13">
      <c r="C27" s="39"/>
      <c r="D27" s="604" t="s">
        <v>90</v>
      </c>
      <c r="E27" s="604"/>
      <c r="F27" s="37">
        <v>101957351.69</v>
      </c>
      <c r="G27" s="37">
        <v>45016578.589999996</v>
      </c>
      <c r="H27" s="33"/>
      <c r="I27" s="602" t="s">
        <v>91</v>
      </c>
      <c r="J27" s="602"/>
      <c r="K27" s="40">
        <v>0</v>
      </c>
      <c r="L27" s="40">
        <v>0</v>
      </c>
      <c r="M27" s="38"/>
    </row>
    <row r="28" spans="1:13">
      <c r="A28" s="8" t="s">
        <v>534</v>
      </c>
      <c r="C28" s="39"/>
      <c r="D28" s="602" t="s">
        <v>92</v>
      </c>
      <c r="E28" s="602"/>
      <c r="F28" s="40">
        <v>22312914.649999999</v>
      </c>
      <c r="G28" s="40">
        <v>14280011.939999999</v>
      </c>
      <c r="H28" s="33"/>
      <c r="I28" s="41"/>
      <c r="J28" s="42"/>
      <c r="K28" s="43"/>
      <c r="L28" s="43"/>
      <c r="M28" s="38"/>
    </row>
    <row r="29" spans="1:13">
      <c r="C29" s="39"/>
      <c r="D29" s="602" t="s">
        <v>93</v>
      </c>
      <c r="E29" s="602"/>
      <c r="F29" s="40">
        <v>0</v>
      </c>
      <c r="G29" s="40">
        <v>0</v>
      </c>
      <c r="H29" s="33"/>
      <c r="I29" s="604" t="s">
        <v>86</v>
      </c>
      <c r="J29" s="604"/>
      <c r="K29" s="37">
        <v>0</v>
      </c>
      <c r="L29" s="37">
        <v>0</v>
      </c>
      <c r="M29" s="38"/>
    </row>
    <row r="30" spans="1:13" ht="26.25" customHeight="1">
      <c r="C30" s="39"/>
      <c r="D30" s="605" t="s">
        <v>94</v>
      </c>
      <c r="E30" s="605"/>
      <c r="F30" s="40">
        <v>0</v>
      </c>
      <c r="G30" s="40">
        <v>0</v>
      </c>
      <c r="H30" s="33"/>
      <c r="I30" s="602" t="s">
        <v>95</v>
      </c>
      <c r="J30" s="602"/>
      <c r="K30" s="40">
        <v>0</v>
      </c>
      <c r="L30" s="40">
        <v>0</v>
      </c>
      <c r="M30" s="38"/>
    </row>
    <row r="31" spans="1:13">
      <c r="C31" s="39"/>
      <c r="D31" s="602" t="s">
        <v>96</v>
      </c>
      <c r="E31" s="602"/>
      <c r="F31" s="40">
        <v>0</v>
      </c>
      <c r="G31" s="40">
        <v>0</v>
      </c>
      <c r="H31" s="33"/>
      <c r="I31" s="602" t="s">
        <v>45</v>
      </c>
      <c r="J31" s="602"/>
      <c r="K31" s="40">
        <v>0</v>
      </c>
      <c r="L31" s="40">
        <v>0</v>
      </c>
      <c r="M31" s="38"/>
    </row>
    <row r="32" spans="1:13">
      <c r="A32" s="8" t="s">
        <v>535</v>
      </c>
      <c r="C32" s="39"/>
      <c r="D32" s="602" t="s">
        <v>97</v>
      </c>
      <c r="E32" s="602"/>
      <c r="F32" s="40">
        <v>79644437.040000007</v>
      </c>
      <c r="G32" s="40">
        <v>30736566.649999999</v>
      </c>
      <c r="H32" s="33"/>
      <c r="I32" s="602" t="s">
        <v>98</v>
      </c>
      <c r="J32" s="602"/>
      <c r="K32" s="40">
        <v>0</v>
      </c>
      <c r="L32" s="40">
        <v>0</v>
      </c>
      <c r="M32" s="38"/>
    </row>
    <row r="33" spans="2:13">
      <c r="C33" s="36"/>
      <c r="D33" s="41"/>
      <c r="E33" s="45"/>
      <c r="F33" s="32"/>
      <c r="G33" s="32"/>
      <c r="H33" s="33"/>
      <c r="I33" s="41"/>
      <c r="J33" s="42"/>
      <c r="K33" s="43"/>
      <c r="L33" s="43"/>
      <c r="M33" s="38"/>
    </row>
    <row r="34" spans="2:13">
      <c r="C34" s="46"/>
      <c r="D34" s="606" t="s">
        <v>99</v>
      </c>
      <c r="E34" s="606"/>
      <c r="F34" s="47">
        <v>515854670.60000002</v>
      </c>
      <c r="G34" s="47">
        <v>231776516.68000001</v>
      </c>
      <c r="H34" s="48"/>
      <c r="I34" s="603" t="s">
        <v>100</v>
      </c>
      <c r="J34" s="603"/>
      <c r="K34" s="49">
        <v>0</v>
      </c>
      <c r="L34" s="49">
        <v>0</v>
      </c>
      <c r="M34" s="38"/>
    </row>
    <row r="35" spans="2:13">
      <c r="C35" s="36"/>
      <c r="D35" s="606"/>
      <c r="E35" s="606"/>
      <c r="F35" s="32"/>
      <c r="G35" s="32"/>
      <c r="H35" s="33"/>
      <c r="I35" s="602" t="s">
        <v>101</v>
      </c>
      <c r="J35" s="602"/>
      <c r="K35" s="40">
        <v>0</v>
      </c>
      <c r="L35" s="40">
        <v>0</v>
      </c>
      <c r="M35" s="38"/>
    </row>
    <row r="36" spans="2:13">
      <c r="C36" s="50"/>
      <c r="D36" s="33"/>
      <c r="E36" s="33"/>
      <c r="F36" s="33"/>
      <c r="G36" s="33"/>
      <c r="H36" s="33"/>
      <c r="I36" s="602" t="s">
        <v>102</v>
      </c>
      <c r="J36" s="602"/>
      <c r="K36" s="40">
        <v>0</v>
      </c>
      <c r="L36" s="40">
        <v>0</v>
      </c>
      <c r="M36" s="38"/>
    </row>
    <row r="37" spans="2:13">
      <c r="C37" s="50"/>
      <c r="D37" s="33"/>
      <c r="E37" s="33"/>
      <c r="F37" s="33"/>
      <c r="G37" s="33"/>
      <c r="H37" s="33"/>
      <c r="I37" s="602" t="s">
        <v>103</v>
      </c>
      <c r="J37" s="602"/>
      <c r="K37" s="40">
        <v>0</v>
      </c>
      <c r="L37" s="40">
        <v>0</v>
      </c>
      <c r="M37" s="38"/>
    </row>
    <row r="38" spans="2:13">
      <c r="C38" s="50"/>
      <c r="D38" s="33"/>
      <c r="E38" s="33"/>
      <c r="F38" s="33"/>
      <c r="G38" s="33"/>
      <c r="H38" s="33"/>
      <c r="I38" s="602" t="s">
        <v>104</v>
      </c>
      <c r="J38" s="602"/>
      <c r="K38" s="40">
        <v>0</v>
      </c>
      <c r="L38" s="40">
        <v>0</v>
      </c>
      <c r="M38" s="38"/>
    </row>
    <row r="39" spans="2:13">
      <c r="C39" s="50"/>
      <c r="D39" s="33"/>
      <c r="E39" s="33"/>
      <c r="F39" s="33"/>
      <c r="G39" s="33"/>
      <c r="H39" s="33"/>
      <c r="I39" s="602" t="s">
        <v>105</v>
      </c>
      <c r="J39" s="602"/>
      <c r="K39" s="40">
        <v>0</v>
      </c>
      <c r="L39" s="40">
        <v>0</v>
      </c>
      <c r="M39" s="38"/>
    </row>
    <row r="40" spans="2:13">
      <c r="C40" s="50"/>
      <c r="D40" s="33"/>
      <c r="E40" s="33"/>
      <c r="F40" s="33"/>
      <c r="G40" s="33"/>
      <c r="H40" s="33"/>
      <c r="I40" s="41"/>
      <c r="J40" s="42"/>
      <c r="K40" s="43"/>
      <c r="L40" s="43"/>
      <c r="M40" s="38"/>
    </row>
    <row r="41" spans="2:13">
      <c r="C41" s="50"/>
      <c r="D41" s="33"/>
      <c r="E41" s="33"/>
      <c r="F41" s="33"/>
      <c r="G41" s="33"/>
      <c r="H41" s="33"/>
      <c r="I41" s="604" t="s">
        <v>106</v>
      </c>
      <c r="J41" s="604"/>
      <c r="K41" s="49">
        <v>232465980.97999999</v>
      </c>
      <c r="L41" s="49">
        <v>212750083.34999999</v>
      </c>
      <c r="M41" s="38"/>
    </row>
    <row r="42" spans="2:13" ht="26.25" customHeight="1">
      <c r="B42" s="8" t="s">
        <v>542</v>
      </c>
      <c r="C42" s="50"/>
      <c r="D42" s="33"/>
      <c r="E42" s="33"/>
      <c r="F42" s="33"/>
      <c r="G42" s="33"/>
      <c r="H42" s="33"/>
      <c r="I42" s="605" t="s">
        <v>107</v>
      </c>
      <c r="J42" s="605"/>
      <c r="K42" s="40">
        <v>13037186.92</v>
      </c>
      <c r="L42" s="40">
        <v>11103547.25</v>
      </c>
      <c r="M42" s="38"/>
    </row>
    <row r="43" spans="2:13">
      <c r="C43" s="50"/>
      <c r="D43" s="33"/>
      <c r="E43" s="33"/>
      <c r="F43" s="33"/>
      <c r="G43" s="33"/>
      <c r="H43" s="33"/>
      <c r="I43" s="602" t="s">
        <v>108</v>
      </c>
      <c r="J43" s="602"/>
      <c r="K43" s="40">
        <v>0</v>
      </c>
      <c r="L43" s="40">
        <v>0</v>
      </c>
      <c r="M43" s="38"/>
    </row>
    <row r="44" spans="2:13" ht="12" customHeight="1">
      <c r="B44" s="8" t="s">
        <v>543</v>
      </c>
      <c r="C44" s="50"/>
      <c r="D44" s="33"/>
      <c r="E44" s="33"/>
      <c r="F44" s="33"/>
      <c r="G44" s="33"/>
      <c r="H44" s="33"/>
      <c r="I44" s="602" t="s">
        <v>109</v>
      </c>
      <c r="J44" s="602"/>
      <c r="K44" s="40">
        <v>163927721.96000001</v>
      </c>
      <c r="L44" s="40">
        <v>178783159.16</v>
      </c>
      <c r="M44" s="38"/>
    </row>
    <row r="45" spans="2:13" ht="25.5" customHeight="1">
      <c r="C45" s="50"/>
      <c r="D45" s="33"/>
      <c r="E45" s="33"/>
      <c r="F45" s="33"/>
      <c r="G45" s="33"/>
      <c r="H45" s="33"/>
      <c r="I45" s="605" t="s">
        <v>178</v>
      </c>
      <c r="J45" s="605"/>
      <c r="K45" s="40">
        <v>0</v>
      </c>
      <c r="L45" s="40">
        <v>0</v>
      </c>
      <c r="M45" s="38"/>
    </row>
    <row r="46" spans="2:13">
      <c r="C46" s="50"/>
      <c r="D46" s="33"/>
      <c r="E46" s="33"/>
      <c r="F46" s="33"/>
      <c r="G46" s="33"/>
      <c r="H46" s="33"/>
      <c r="I46" s="602" t="s">
        <v>110</v>
      </c>
      <c r="J46" s="602"/>
      <c r="K46" s="40">
        <v>0</v>
      </c>
      <c r="L46" s="40">
        <v>0</v>
      </c>
      <c r="M46" s="38"/>
    </row>
    <row r="47" spans="2:13">
      <c r="B47" s="8" t="s">
        <v>544</v>
      </c>
      <c r="C47" s="50"/>
      <c r="D47" s="33"/>
      <c r="E47" s="33"/>
      <c r="F47" s="33"/>
      <c r="G47" s="33"/>
      <c r="H47" s="33"/>
      <c r="I47" s="602" t="s">
        <v>111</v>
      </c>
      <c r="J47" s="602"/>
      <c r="K47" s="40">
        <v>55501072.100000001</v>
      </c>
      <c r="L47" s="40">
        <v>22863376.940000001</v>
      </c>
      <c r="M47" s="38"/>
    </row>
    <row r="48" spans="2:13">
      <c r="C48" s="50"/>
      <c r="D48" s="33"/>
      <c r="E48" s="33"/>
      <c r="F48" s="33"/>
      <c r="G48" s="33"/>
      <c r="H48" s="33"/>
      <c r="I48" s="41"/>
      <c r="J48" s="42"/>
      <c r="K48" s="43"/>
      <c r="L48" s="43"/>
      <c r="M48" s="38"/>
    </row>
    <row r="49" spans="3:13">
      <c r="C49" s="50"/>
      <c r="D49" s="33"/>
      <c r="E49" s="33"/>
      <c r="F49" s="33"/>
      <c r="G49" s="33"/>
      <c r="H49" s="33"/>
      <c r="I49" s="604" t="s">
        <v>112</v>
      </c>
      <c r="J49" s="604"/>
      <c r="K49" s="49">
        <v>0</v>
      </c>
      <c r="L49" s="49">
        <v>0</v>
      </c>
      <c r="M49" s="38"/>
    </row>
    <row r="50" spans="3:13">
      <c r="C50" s="50"/>
      <c r="D50" s="33"/>
      <c r="E50" s="33"/>
      <c r="F50" s="33"/>
      <c r="G50" s="33"/>
      <c r="H50" s="33"/>
      <c r="I50" s="602" t="s">
        <v>113</v>
      </c>
      <c r="J50" s="602"/>
      <c r="K50" s="40">
        <v>0</v>
      </c>
      <c r="L50" s="40">
        <v>0</v>
      </c>
      <c r="M50" s="38"/>
    </row>
    <row r="51" spans="3:13">
      <c r="C51" s="50"/>
      <c r="D51" s="33"/>
      <c r="E51" s="33"/>
      <c r="F51" s="33"/>
      <c r="G51" s="33"/>
      <c r="H51" s="33"/>
      <c r="I51" s="41"/>
      <c r="J51" s="42"/>
      <c r="K51" s="43"/>
      <c r="L51" s="43"/>
      <c r="M51" s="38"/>
    </row>
    <row r="52" spans="3:13">
      <c r="C52" s="50"/>
      <c r="D52" s="33"/>
      <c r="E52" s="33"/>
      <c r="F52" s="33"/>
      <c r="G52" s="33"/>
      <c r="H52" s="33"/>
      <c r="I52" s="606" t="s">
        <v>114</v>
      </c>
      <c r="J52" s="606"/>
      <c r="K52" s="51">
        <v>304043575.33999997</v>
      </c>
      <c r="L52" s="51">
        <v>284487451.85000002</v>
      </c>
      <c r="M52" s="52"/>
    </row>
    <row r="53" spans="3:13">
      <c r="C53" s="50"/>
      <c r="D53" s="33"/>
      <c r="E53" s="33"/>
      <c r="F53" s="33"/>
      <c r="G53" s="33"/>
      <c r="H53" s="33"/>
      <c r="I53" s="53"/>
      <c r="J53" s="53"/>
      <c r="K53" s="43"/>
      <c r="L53" s="43"/>
      <c r="M53" s="52"/>
    </row>
    <row r="54" spans="3:13">
      <c r="C54" s="50"/>
      <c r="D54" s="33"/>
      <c r="E54" s="33"/>
      <c r="F54" s="33"/>
      <c r="G54" s="33"/>
      <c r="H54" s="33"/>
      <c r="I54" s="608" t="s">
        <v>115</v>
      </c>
      <c r="J54" s="608"/>
      <c r="K54" s="51">
        <v>211811095.26000005</v>
      </c>
      <c r="L54" s="51">
        <v>-52710935.170000017</v>
      </c>
      <c r="M54" s="52"/>
    </row>
    <row r="55" spans="3:13" ht="6" customHeight="1">
      <c r="C55" s="54"/>
      <c r="D55" s="55"/>
      <c r="E55" s="55"/>
      <c r="F55" s="55"/>
      <c r="G55" s="55"/>
      <c r="H55" s="55"/>
      <c r="I55" s="56"/>
      <c r="J55" s="56"/>
      <c r="K55" s="55"/>
      <c r="L55" s="55" t="s">
        <v>117</v>
      </c>
      <c r="M55" s="57"/>
    </row>
    <row r="56" spans="3:13" ht="6" customHeight="1">
      <c r="C56" s="15"/>
      <c r="D56" s="15"/>
      <c r="E56" s="15"/>
      <c r="F56" s="15"/>
      <c r="G56" s="15"/>
      <c r="H56" s="15"/>
      <c r="I56" s="18"/>
      <c r="J56" s="18"/>
      <c r="K56" s="15"/>
      <c r="L56" s="15"/>
      <c r="M56" s="15"/>
    </row>
    <row r="57" spans="3:13" ht="6" customHeight="1">
      <c r="C57" s="55"/>
      <c r="D57" s="58"/>
      <c r="E57" s="59"/>
      <c r="F57" s="60"/>
      <c r="G57" s="60"/>
      <c r="H57" s="55"/>
      <c r="I57" s="61"/>
      <c r="J57" s="62"/>
      <c r="K57" s="60"/>
      <c r="L57" s="60"/>
      <c r="M57" s="55"/>
    </row>
    <row r="58" spans="3:13" ht="6" customHeight="1">
      <c r="C58" s="15"/>
      <c r="D58" s="42"/>
      <c r="E58" s="63"/>
      <c r="F58" s="64"/>
      <c r="G58" s="64"/>
      <c r="H58" s="15"/>
      <c r="I58" s="65"/>
      <c r="J58" s="66"/>
      <c r="K58" s="64"/>
      <c r="L58" s="64"/>
      <c r="M58" s="15"/>
    </row>
    <row r="59" spans="3:13" ht="15" customHeight="1">
      <c r="C59" s="42" t="s">
        <v>63</v>
      </c>
      <c r="E59" s="42"/>
      <c r="F59" s="42"/>
      <c r="G59" s="42"/>
      <c r="H59" s="42"/>
      <c r="I59" s="42"/>
      <c r="J59" s="42"/>
      <c r="K59" s="42"/>
      <c r="L59" s="42"/>
    </row>
    <row r="60" spans="3:13" ht="9.75" customHeight="1">
      <c r="D60" s="42"/>
      <c r="E60" s="63"/>
      <c r="F60" s="64"/>
      <c r="G60" s="64"/>
      <c r="I60" s="65"/>
      <c r="J60" s="63"/>
      <c r="K60" s="64"/>
      <c r="L60" s="64"/>
    </row>
    <row r="61" spans="3:13" ht="30" customHeight="1">
      <c r="D61" s="42"/>
      <c r="E61" s="609"/>
      <c r="F61" s="609"/>
      <c r="G61" s="64"/>
      <c r="I61" s="610"/>
      <c r="J61" s="610"/>
      <c r="K61" s="64"/>
      <c r="L61" s="64"/>
    </row>
    <row r="62" spans="3:13" ht="14.1" customHeight="1">
      <c r="D62" s="611" t="s">
        <v>2007</v>
      </c>
      <c r="E62" s="611"/>
      <c r="F62" s="611"/>
      <c r="G62" s="64"/>
      <c r="H62" s="64"/>
      <c r="I62" s="611" t="s">
        <v>2009</v>
      </c>
      <c r="J62" s="611"/>
      <c r="K62" s="68"/>
      <c r="L62" s="64"/>
    </row>
    <row r="63" spans="3:13" ht="14.1" customHeight="1">
      <c r="D63" s="607" t="s">
        <v>2008</v>
      </c>
      <c r="E63" s="607"/>
      <c r="F63" s="607"/>
      <c r="G63" s="70"/>
      <c r="H63" s="70"/>
      <c r="I63" s="607" t="s">
        <v>2010</v>
      </c>
      <c r="J63" s="607"/>
      <c r="K63" s="68"/>
      <c r="L63" s="64"/>
    </row>
    <row r="64" spans="3:13" ht="9.9499999999999993" customHeight="1">
      <c r="F64" s="71"/>
    </row>
    <row r="65" spans="4:13">
      <c r="D65" s="15"/>
      <c r="E65" s="15"/>
      <c r="F65" s="71"/>
      <c r="G65" s="15"/>
      <c r="H65" s="15"/>
      <c r="I65" s="18"/>
      <c r="J65" s="18"/>
      <c r="K65" s="15"/>
      <c r="L65" s="15"/>
      <c r="M65" s="15"/>
    </row>
    <row r="66" spans="4:13">
      <c r="F66" s="71"/>
    </row>
  </sheetData>
  <sheetProtection formatCells="0" selectLockedCells="1"/>
  <mergeCells count="69">
    <mergeCell ref="I63:J63"/>
    <mergeCell ref="I54:J54"/>
    <mergeCell ref="E61:F61"/>
    <mergeCell ref="I61:J61"/>
    <mergeCell ref="I62:J62"/>
    <mergeCell ref="D62:F62"/>
    <mergeCell ref="D63:F63"/>
    <mergeCell ref="I52:J52"/>
    <mergeCell ref="I38:J38"/>
    <mergeCell ref="I39:J39"/>
    <mergeCell ref="I41:J41"/>
    <mergeCell ref="I42:J42"/>
    <mergeCell ref="I43:J43"/>
    <mergeCell ref="I44:J44"/>
    <mergeCell ref="I45:J45"/>
    <mergeCell ref="I46:J46"/>
    <mergeCell ref="I47:J47"/>
    <mergeCell ref="I49:J49"/>
    <mergeCell ref="I50:J50"/>
    <mergeCell ref="I37:J37"/>
    <mergeCell ref="D30:E30"/>
    <mergeCell ref="I30:J30"/>
    <mergeCell ref="D31:E31"/>
    <mergeCell ref="I31:J31"/>
    <mergeCell ref="D32:E32"/>
    <mergeCell ref="I32:J32"/>
    <mergeCell ref="D34:E34"/>
    <mergeCell ref="I34:J34"/>
    <mergeCell ref="D35:E35"/>
    <mergeCell ref="I35:J35"/>
    <mergeCell ref="I36:J36"/>
    <mergeCell ref="I26:J26"/>
    <mergeCell ref="D27:E27"/>
    <mergeCell ref="I27:J27"/>
    <mergeCell ref="D28:E28"/>
    <mergeCell ref="D29:E29"/>
    <mergeCell ref="I29:J29"/>
    <mergeCell ref="D25:E25"/>
    <mergeCell ref="I25:J25"/>
    <mergeCell ref="D19:E19"/>
    <mergeCell ref="I19:J19"/>
    <mergeCell ref="D20:E20"/>
    <mergeCell ref="I20:J20"/>
    <mergeCell ref="D21:E21"/>
    <mergeCell ref="I21:J21"/>
    <mergeCell ref="I22:J22"/>
    <mergeCell ref="D23:E23"/>
    <mergeCell ref="I23:J23"/>
    <mergeCell ref="D24:E24"/>
    <mergeCell ref="I24:J24"/>
    <mergeCell ref="D18:E18"/>
    <mergeCell ref="I18:J18"/>
    <mergeCell ref="D12:E12"/>
    <mergeCell ref="I12:J12"/>
    <mergeCell ref="D13:E13"/>
    <mergeCell ref="I13:J13"/>
    <mergeCell ref="D14:E14"/>
    <mergeCell ref="I14:J14"/>
    <mergeCell ref="D15:E15"/>
    <mergeCell ref="I15:J15"/>
    <mergeCell ref="D16:E16"/>
    <mergeCell ref="I16:J16"/>
    <mergeCell ref="D17:E17"/>
    <mergeCell ref="D10:E10"/>
    <mergeCell ref="I10:J10"/>
    <mergeCell ref="E3:K3"/>
    <mergeCell ref="E4:K4"/>
    <mergeCell ref="E5:K5"/>
    <mergeCell ref="H7:J7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49"/>
  <sheetViews>
    <sheetView showGridLines="0" zoomScale="85" zoomScaleNormal="85" workbookViewId="0">
      <selection activeCell="F17" sqref="F17"/>
    </sheetView>
  </sheetViews>
  <sheetFormatPr baseColWidth="10" defaultRowHeight="15" customHeight="1"/>
  <cols>
    <col min="1" max="1" width="70.28515625" style="8" customWidth="1"/>
    <col min="2" max="5" width="26.7109375" style="8" customWidth="1"/>
    <col min="6" max="6" width="14.85546875" style="8" bestFit="1" customWidth="1"/>
    <col min="7" max="16384" width="11.42578125" style="8"/>
  </cols>
  <sheetData>
    <row r="1" spans="1:11" ht="12.75"/>
    <row r="2" spans="1:11" ht="4.5" customHeight="1">
      <c r="A2" s="667"/>
      <c r="B2" s="667"/>
      <c r="C2" s="667"/>
      <c r="D2" s="667"/>
      <c r="E2" s="667"/>
      <c r="F2" s="667"/>
      <c r="G2" s="667"/>
      <c r="H2" s="667"/>
      <c r="I2" s="667"/>
      <c r="J2" s="667"/>
      <c r="K2" s="667"/>
    </row>
    <row r="3" spans="1:11" ht="15" customHeight="1">
      <c r="A3" s="668"/>
      <c r="B3" s="668"/>
      <c r="C3" s="668"/>
      <c r="D3" s="668"/>
      <c r="E3" s="668"/>
      <c r="F3" s="668"/>
      <c r="G3" s="668"/>
      <c r="H3" s="668"/>
      <c r="I3" s="668"/>
      <c r="J3" s="668"/>
      <c r="K3" s="668"/>
    </row>
    <row r="4" spans="1:11" ht="24" customHeight="1">
      <c r="A4" s="668"/>
      <c r="B4" s="668"/>
      <c r="C4" s="668"/>
      <c r="D4" s="668"/>
      <c r="E4" s="668"/>
      <c r="F4" s="668"/>
      <c r="G4" s="668"/>
      <c r="H4" s="668"/>
      <c r="I4" s="668"/>
      <c r="J4" s="668"/>
      <c r="K4" s="668"/>
    </row>
    <row r="5" spans="1:11" ht="12.75">
      <c r="A5" s="267"/>
      <c r="B5" s="268"/>
      <c r="C5" s="269"/>
      <c r="D5" s="269"/>
      <c r="E5" s="269"/>
    </row>
    <row r="6" spans="1:11" ht="12.75"/>
    <row r="7" spans="1:11" ht="12.75">
      <c r="A7" s="13"/>
      <c r="B7" s="122"/>
      <c r="C7" s="14"/>
      <c r="D7" s="15"/>
      <c r="E7" s="63"/>
      <c r="F7" s="13" t="s">
        <v>1</v>
      </c>
      <c r="G7" s="270" t="s">
        <v>547</v>
      </c>
      <c r="H7" s="271"/>
      <c r="I7" s="55"/>
      <c r="J7" s="59"/>
      <c r="K7" s="55"/>
    </row>
    <row r="8" spans="1:11" ht="12.75"/>
    <row r="9" spans="1:11">
      <c r="A9" s="669"/>
      <c r="B9" s="669"/>
      <c r="C9" s="669"/>
      <c r="D9" s="669"/>
      <c r="E9" s="669"/>
      <c r="F9" s="669"/>
      <c r="G9" s="669"/>
      <c r="H9" s="669"/>
      <c r="I9" s="669"/>
      <c r="J9" s="669"/>
      <c r="K9" s="669"/>
    </row>
    <row r="10" spans="1:11" ht="12.75">
      <c r="A10" s="272"/>
      <c r="B10" s="122"/>
      <c r="C10" s="14"/>
      <c r="D10" s="15"/>
      <c r="E10" s="63"/>
    </row>
    <row r="11" spans="1:11" ht="12.75">
      <c r="A11" s="3" t="s">
        <v>379</v>
      </c>
      <c r="B11" s="273"/>
      <c r="C11" s="269"/>
      <c r="D11" s="269"/>
      <c r="E11" s="269"/>
    </row>
    <row r="12" spans="1:11" ht="12.75">
      <c r="A12" s="274"/>
      <c r="B12" s="268"/>
      <c r="C12" s="269"/>
      <c r="D12" s="269"/>
      <c r="E12" s="269"/>
    </row>
    <row r="13" spans="1:11" ht="12.75">
      <c r="A13" s="4" t="s">
        <v>351</v>
      </c>
      <c r="B13" s="268"/>
      <c r="C13" s="269"/>
      <c r="D13" s="269"/>
      <c r="E13" s="269"/>
    </row>
    <row r="14" spans="1:11" ht="12.75">
      <c r="B14" s="268"/>
    </row>
    <row r="15" spans="1:11" ht="12.75">
      <c r="A15" s="275" t="s">
        <v>499</v>
      </c>
      <c r="B15" s="15"/>
      <c r="C15" s="15"/>
      <c r="D15" s="15"/>
    </row>
    <row r="16" spans="1:11" ht="12.75">
      <c r="A16" s="276"/>
      <c r="B16" s="15"/>
      <c r="C16" s="15"/>
      <c r="D16" s="15"/>
    </row>
    <row r="17" spans="1:5" ht="20.25" customHeight="1">
      <c r="A17" s="277" t="s">
        <v>353</v>
      </c>
      <c r="B17" s="278" t="s">
        <v>289</v>
      </c>
      <c r="C17" s="278" t="s">
        <v>354</v>
      </c>
      <c r="D17" s="278" t="s">
        <v>355</v>
      </c>
    </row>
    <row r="18" spans="1:5" ht="12.75">
      <c r="A18" s="279" t="s">
        <v>555</v>
      </c>
      <c r="B18" s="280"/>
      <c r="C18" s="280">
        <v>0</v>
      </c>
      <c r="D18" s="280">
        <v>0</v>
      </c>
    </row>
    <row r="19" spans="1:5" ht="12.75">
      <c r="A19" s="533" t="s">
        <v>556</v>
      </c>
      <c r="B19" s="282">
        <v>469672133.45999998</v>
      </c>
      <c r="C19" s="282">
        <v>0</v>
      </c>
      <c r="D19" s="282">
        <v>0</v>
      </c>
    </row>
    <row r="20" spans="1:5" ht="12.75">
      <c r="A20" s="535" t="s">
        <v>557</v>
      </c>
      <c r="B20" s="291">
        <v>4880.1899999999996</v>
      </c>
      <c r="C20" s="282">
        <v>0</v>
      </c>
      <c r="D20" s="282">
        <v>0</v>
      </c>
    </row>
    <row r="21" spans="1:5" ht="12.75" hidden="1">
      <c r="A21" s="535" t="s">
        <v>2078</v>
      </c>
      <c r="B21" s="291">
        <v>0</v>
      </c>
      <c r="C21" s="282"/>
      <c r="D21" s="282"/>
    </row>
    <row r="22" spans="1:5" ht="12.75">
      <c r="A22" s="276"/>
      <c r="B22" s="534">
        <v>469677013.64999998</v>
      </c>
      <c r="C22" s="278"/>
      <c r="D22" s="278">
        <f>SUM(D18:D20)</f>
        <v>0</v>
      </c>
    </row>
    <row r="23" spans="1:5" ht="12.75">
      <c r="A23" s="276"/>
      <c r="B23" s="15"/>
      <c r="C23" s="15"/>
      <c r="D23" s="15"/>
    </row>
    <row r="24" spans="1:5" ht="12.75">
      <c r="A24" s="276"/>
      <c r="B24" s="15"/>
      <c r="C24" s="15"/>
      <c r="D24" s="15"/>
    </row>
    <row r="25" spans="1:5" ht="12.75">
      <c r="A25" s="276"/>
      <c r="B25" s="15"/>
      <c r="C25" s="15"/>
      <c r="D25" s="15"/>
    </row>
    <row r="26" spans="1:5" ht="12.75">
      <c r="A26" s="275" t="s">
        <v>356</v>
      </c>
      <c r="B26" s="284"/>
      <c r="C26" s="15"/>
      <c r="D26" s="15"/>
    </row>
    <row r="27" spans="1:5" ht="12.75"/>
    <row r="28" spans="1:5" ht="18.75" customHeight="1">
      <c r="A28" s="277" t="s">
        <v>357</v>
      </c>
      <c r="B28" s="278" t="s">
        <v>289</v>
      </c>
      <c r="C28" s="278" t="s">
        <v>739</v>
      </c>
      <c r="D28" s="278" t="s">
        <v>358</v>
      </c>
    </row>
    <row r="29" spans="1:5" ht="12.75">
      <c r="A29" s="281" t="s">
        <v>558</v>
      </c>
      <c r="B29" s="536"/>
      <c r="C29" s="536"/>
      <c r="D29" s="536"/>
    </row>
    <row r="30" spans="1:5" ht="12.75">
      <c r="A30" s="533" t="s">
        <v>740</v>
      </c>
      <c r="B30" s="285">
        <v>68033.710000000006</v>
      </c>
      <c r="C30" s="285">
        <v>0</v>
      </c>
      <c r="D30" s="285">
        <v>0</v>
      </c>
      <c r="E30" s="576"/>
    </row>
    <row r="31" spans="1:5" ht="12.75" hidden="1">
      <c r="A31" s="533" t="s">
        <v>559</v>
      </c>
      <c r="B31" s="285">
        <v>0</v>
      </c>
      <c r="C31" s="285">
        <v>0</v>
      </c>
      <c r="D31" s="285">
        <v>-0.17</v>
      </c>
      <c r="E31" s="576"/>
    </row>
    <row r="32" spans="1:5" ht="12.75">
      <c r="A32" s="533" t="s">
        <v>560</v>
      </c>
      <c r="B32" s="285">
        <v>-6.03</v>
      </c>
      <c r="C32" s="285">
        <v>2350722.79</v>
      </c>
      <c r="D32" s="285">
        <v>3757632.54</v>
      </c>
      <c r="E32" s="576"/>
    </row>
    <row r="33" spans="1:5" ht="12.75">
      <c r="A33" s="533" t="s">
        <v>561</v>
      </c>
      <c r="B33" s="285">
        <v>0</v>
      </c>
      <c r="C33" s="285">
        <v>0</v>
      </c>
      <c r="D33" s="285">
        <v>654.24</v>
      </c>
      <c r="E33" s="576"/>
    </row>
    <row r="34" spans="1:5" ht="12.75">
      <c r="A34" s="533" t="s">
        <v>562</v>
      </c>
      <c r="B34" s="285">
        <v>0</v>
      </c>
      <c r="C34" s="285">
        <v>0</v>
      </c>
      <c r="D34" s="285">
        <v>5007.51</v>
      </c>
      <c r="E34" s="576"/>
    </row>
    <row r="35" spans="1:5" ht="12.75">
      <c r="A35" s="533" t="s">
        <v>563</v>
      </c>
      <c r="B35" s="285">
        <v>83477.539999999994</v>
      </c>
      <c r="C35" s="285">
        <v>317830.93</v>
      </c>
      <c r="D35" s="285">
        <v>219984.27</v>
      </c>
      <c r="E35" s="576"/>
    </row>
    <row r="36" spans="1:5" ht="12.75" hidden="1">
      <c r="A36" s="533" t="s">
        <v>564</v>
      </c>
      <c r="B36" s="285">
        <v>0</v>
      </c>
      <c r="C36" s="285">
        <v>0</v>
      </c>
      <c r="D36" s="285">
        <v>0</v>
      </c>
      <c r="E36" s="576"/>
    </row>
    <row r="37" spans="1:5" ht="12.75">
      <c r="A37" s="533" t="s">
        <v>565</v>
      </c>
      <c r="B37" s="285">
        <v>180566.96</v>
      </c>
      <c r="C37" s="285">
        <v>0</v>
      </c>
      <c r="D37" s="285">
        <v>0</v>
      </c>
      <c r="E37" s="576"/>
    </row>
    <row r="38" spans="1:5" ht="12.75" hidden="1">
      <c r="A38" s="533" t="s">
        <v>566</v>
      </c>
      <c r="B38" s="285">
        <v>0</v>
      </c>
      <c r="C38" s="285">
        <v>0</v>
      </c>
      <c r="D38" s="285">
        <v>0.05</v>
      </c>
      <c r="E38" s="576"/>
    </row>
    <row r="39" spans="1:5" ht="12.75">
      <c r="A39" s="533" t="s">
        <v>567</v>
      </c>
      <c r="B39" s="285">
        <v>-0.62</v>
      </c>
      <c r="C39" s="285">
        <v>0</v>
      </c>
      <c r="D39" s="285">
        <v>3301</v>
      </c>
      <c r="E39" s="576"/>
    </row>
    <row r="40" spans="1:5" ht="12.75" hidden="1">
      <c r="A40" s="533" t="s">
        <v>568</v>
      </c>
      <c r="B40" s="285">
        <v>0</v>
      </c>
      <c r="C40" s="285">
        <v>0</v>
      </c>
      <c r="D40" s="285">
        <v>0</v>
      </c>
      <c r="E40" s="576"/>
    </row>
    <row r="41" spans="1:5" ht="12.75">
      <c r="A41" s="533" t="s">
        <v>569</v>
      </c>
      <c r="B41" s="285">
        <v>4624.6400000000003</v>
      </c>
      <c r="C41" s="285">
        <v>8.2200000000000006</v>
      </c>
      <c r="D41" s="285">
        <v>1615.46</v>
      </c>
      <c r="E41" s="576"/>
    </row>
    <row r="42" spans="1:5" ht="12.75" hidden="1">
      <c r="A42" s="533" t="s">
        <v>570</v>
      </c>
      <c r="B42" s="285">
        <v>0</v>
      </c>
      <c r="C42" s="285">
        <v>0</v>
      </c>
      <c r="D42" s="285">
        <v>-0.01</v>
      </c>
      <c r="E42" s="576"/>
    </row>
    <row r="43" spans="1:5" ht="12.75" hidden="1">
      <c r="A43" s="533" t="s">
        <v>571</v>
      </c>
      <c r="B43" s="285">
        <v>0</v>
      </c>
      <c r="C43" s="285">
        <v>0</v>
      </c>
      <c r="D43" s="285">
        <v>0.01</v>
      </c>
      <c r="E43" s="576"/>
    </row>
    <row r="44" spans="1:5" ht="12.75" hidden="1">
      <c r="A44" s="533" t="s">
        <v>572</v>
      </c>
      <c r="B44" s="285">
        <v>0</v>
      </c>
      <c r="C44" s="285">
        <v>0</v>
      </c>
      <c r="D44" s="285">
        <v>0</v>
      </c>
      <c r="E44" s="576"/>
    </row>
    <row r="45" spans="1:5" ht="12.75">
      <c r="A45" s="533" t="s">
        <v>573</v>
      </c>
      <c r="B45" s="285">
        <v>2514.58</v>
      </c>
      <c r="C45" s="285">
        <v>0</v>
      </c>
      <c r="D45" s="285">
        <v>0.1</v>
      </c>
      <c r="E45" s="576"/>
    </row>
    <row r="46" spans="1:5" ht="12.75" hidden="1">
      <c r="A46" s="533" t="s">
        <v>574</v>
      </c>
      <c r="B46" s="285">
        <v>0</v>
      </c>
      <c r="C46" s="285">
        <v>0</v>
      </c>
      <c r="D46" s="285">
        <v>-0.01</v>
      </c>
      <c r="E46" s="576"/>
    </row>
    <row r="47" spans="1:5" ht="12.75">
      <c r="A47" s="533" t="s">
        <v>575</v>
      </c>
      <c r="B47" s="285">
        <v>0</v>
      </c>
      <c r="C47" s="285">
        <v>0</v>
      </c>
      <c r="D47" s="285">
        <v>20586.61</v>
      </c>
      <c r="E47" s="576"/>
    </row>
    <row r="48" spans="1:5" ht="12.75">
      <c r="A48" s="533" t="s">
        <v>576</v>
      </c>
      <c r="B48" s="285">
        <v>69599.990000000005</v>
      </c>
      <c r="C48" s="285">
        <v>69599.990000000005</v>
      </c>
      <c r="D48" s="285">
        <v>69599.990000000005</v>
      </c>
      <c r="E48" s="576"/>
    </row>
    <row r="49" spans="1:5" ht="12.75">
      <c r="A49" s="533" t="s">
        <v>577</v>
      </c>
      <c r="B49" s="285">
        <v>0</v>
      </c>
      <c r="C49" s="285">
        <v>109.85</v>
      </c>
      <c r="D49" s="285">
        <v>0</v>
      </c>
      <c r="E49" s="576"/>
    </row>
    <row r="50" spans="1:5" ht="12.75" hidden="1">
      <c r="A50" s="533" t="s">
        <v>578</v>
      </c>
      <c r="B50" s="285">
        <v>0</v>
      </c>
      <c r="C50" s="285">
        <v>0</v>
      </c>
      <c r="D50" s="285">
        <v>0</v>
      </c>
      <c r="E50" s="576"/>
    </row>
    <row r="51" spans="1:5" ht="12.75" hidden="1">
      <c r="A51" s="533" t="s">
        <v>579</v>
      </c>
      <c r="B51" s="285">
        <v>0</v>
      </c>
      <c r="C51" s="285">
        <v>0</v>
      </c>
      <c r="D51" s="285">
        <v>0</v>
      </c>
      <c r="E51" s="576"/>
    </row>
    <row r="52" spans="1:5" ht="12.75">
      <c r="A52" s="533" t="s">
        <v>580</v>
      </c>
      <c r="B52" s="285">
        <v>53992.95</v>
      </c>
      <c r="C52" s="285">
        <v>0</v>
      </c>
      <c r="D52" s="285">
        <v>84394.9</v>
      </c>
      <c r="E52" s="576"/>
    </row>
    <row r="53" spans="1:5" ht="12.75">
      <c r="A53" s="533" t="s">
        <v>581</v>
      </c>
      <c r="B53" s="285">
        <v>0</v>
      </c>
      <c r="C53" s="285">
        <v>0</v>
      </c>
      <c r="D53" s="285">
        <v>50690.1</v>
      </c>
      <c r="E53" s="576"/>
    </row>
    <row r="54" spans="1:5" ht="12.75">
      <c r="A54" s="533" t="s">
        <v>582</v>
      </c>
      <c r="B54" s="285">
        <v>0</v>
      </c>
      <c r="C54" s="285">
        <v>0</v>
      </c>
      <c r="D54" s="285">
        <v>42475.040000000001</v>
      </c>
      <c r="E54" s="576"/>
    </row>
    <row r="55" spans="1:5" ht="12.75" hidden="1">
      <c r="A55" s="533" t="s">
        <v>583</v>
      </c>
      <c r="B55" s="285">
        <v>0</v>
      </c>
      <c r="C55" s="285">
        <v>0</v>
      </c>
      <c r="D55" s="285">
        <v>0</v>
      </c>
      <c r="E55" s="576"/>
    </row>
    <row r="56" spans="1:5" ht="12.75" hidden="1">
      <c r="A56" s="533" t="s">
        <v>584</v>
      </c>
      <c r="B56" s="285">
        <v>0</v>
      </c>
      <c r="C56" s="285">
        <v>0</v>
      </c>
      <c r="D56" s="285">
        <v>0</v>
      </c>
      <c r="E56" s="576"/>
    </row>
    <row r="57" spans="1:5" ht="12.75">
      <c r="A57" s="533" t="s">
        <v>585</v>
      </c>
      <c r="B57" s="285">
        <v>0</v>
      </c>
      <c r="C57" s="285">
        <v>0</v>
      </c>
      <c r="D57" s="285">
        <v>43956.4</v>
      </c>
      <c r="E57" s="576"/>
    </row>
    <row r="58" spans="1:5" ht="12.75">
      <c r="A58" s="533" t="s">
        <v>586</v>
      </c>
      <c r="B58" s="285">
        <v>0</v>
      </c>
      <c r="C58" s="285">
        <v>0</v>
      </c>
      <c r="D58" s="285">
        <v>90231.55</v>
      </c>
      <c r="E58" s="576"/>
    </row>
    <row r="59" spans="1:5" ht="12.75" hidden="1">
      <c r="A59" s="533" t="s">
        <v>587</v>
      </c>
      <c r="B59" s="285">
        <v>0</v>
      </c>
      <c r="C59" s="285">
        <v>0</v>
      </c>
      <c r="D59" s="285">
        <v>0</v>
      </c>
      <c r="E59" s="576"/>
    </row>
    <row r="60" spans="1:5" ht="12.75" hidden="1">
      <c r="A60" s="533" t="s">
        <v>588</v>
      </c>
      <c r="B60" s="285">
        <v>0</v>
      </c>
      <c r="C60" s="285">
        <v>0</v>
      </c>
      <c r="D60" s="285">
        <v>0</v>
      </c>
      <c r="E60" s="576"/>
    </row>
    <row r="61" spans="1:5" ht="12.75" hidden="1">
      <c r="A61" s="533" t="s">
        <v>589</v>
      </c>
      <c r="B61" s="285">
        <v>0</v>
      </c>
      <c r="C61" s="285">
        <v>0</v>
      </c>
      <c r="D61" s="285">
        <v>-0.8</v>
      </c>
      <c r="E61" s="576"/>
    </row>
    <row r="62" spans="1:5" ht="12.75">
      <c r="A62" s="533" t="s">
        <v>590</v>
      </c>
      <c r="B62" s="285">
        <v>0</v>
      </c>
      <c r="C62" s="285">
        <v>0</v>
      </c>
      <c r="D62" s="285">
        <v>4107.54</v>
      </c>
      <c r="E62" s="576"/>
    </row>
    <row r="63" spans="1:5" ht="12.75">
      <c r="A63" s="533" t="s">
        <v>591</v>
      </c>
      <c r="B63" s="285">
        <v>14636.9</v>
      </c>
      <c r="C63" s="285">
        <v>0</v>
      </c>
      <c r="D63" s="285">
        <v>0</v>
      </c>
      <c r="E63" s="576"/>
    </row>
    <row r="64" spans="1:5" ht="12.75">
      <c r="A64" s="533" t="s">
        <v>592</v>
      </c>
      <c r="B64" s="285">
        <v>0</v>
      </c>
      <c r="C64" s="285">
        <v>0</v>
      </c>
      <c r="D64" s="285">
        <v>8019.23</v>
      </c>
      <c r="E64" s="576"/>
    </row>
    <row r="65" spans="1:5" ht="12.75">
      <c r="A65" s="533" t="s">
        <v>593</v>
      </c>
      <c r="B65" s="285">
        <v>0</v>
      </c>
      <c r="C65" s="285">
        <v>0</v>
      </c>
      <c r="D65" s="285">
        <v>28732.55</v>
      </c>
      <c r="E65" s="576"/>
    </row>
    <row r="66" spans="1:5" ht="12.75" hidden="1">
      <c r="A66" s="533" t="s">
        <v>594</v>
      </c>
      <c r="B66" s="285">
        <v>0</v>
      </c>
      <c r="C66" s="285">
        <v>0</v>
      </c>
      <c r="D66" s="285">
        <v>-0.2</v>
      </c>
      <c r="E66" s="576"/>
    </row>
    <row r="67" spans="1:5" ht="12.75">
      <c r="A67" s="533" t="s">
        <v>595</v>
      </c>
      <c r="B67" s="285">
        <v>1327.65</v>
      </c>
      <c r="C67" s="285">
        <v>0</v>
      </c>
      <c r="D67" s="285">
        <v>0</v>
      </c>
      <c r="E67" s="576"/>
    </row>
    <row r="68" spans="1:5" ht="12.75">
      <c r="A68" s="533" t="s">
        <v>596</v>
      </c>
      <c r="B68" s="285">
        <v>0</v>
      </c>
      <c r="C68" s="285">
        <v>1152.04</v>
      </c>
      <c r="D68" s="285">
        <v>0</v>
      </c>
      <c r="E68" s="576"/>
    </row>
    <row r="69" spans="1:5" ht="12.75" hidden="1">
      <c r="A69" s="533" t="s">
        <v>597</v>
      </c>
      <c r="B69" s="285">
        <v>0</v>
      </c>
      <c r="C69" s="285">
        <v>0</v>
      </c>
      <c r="D69" s="285">
        <v>0.86</v>
      </c>
      <c r="E69" s="576"/>
    </row>
    <row r="70" spans="1:5" ht="12.75" hidden="1">
      <c r="A70" s="533" t="s">
        <v>598</v>
      </c>
      <c r="B70" s="285">
        <v>0</v>
      </c>
      <c r="C70" s="285">
        <v>0</v>
      </c>
      <c r="D70" s="285">
        <v>0</v>
      </c>
      <c r="E70" s="576"/>
    </row>
    <row r="71" spans="1:5" ht="12.75" hidden="1">
      <c r="A71" s="533" t="s">
        <v>599</v>
      </c>
      <c r="B71" s="285">
        <v>0</v>
      </c>
      <c r="C71" s="285">
        <v>0</v>
      </c>
      <c r="D71" s="285">
        <v>-0.03</v>
      </c>
      <c r="E71" s="576"/>
    </row>
    <row r="72" spans="1:5" ht="12.75">
      <c r="A72" s="533" t="s">
        <v>600</v>
      </c>
      <c r="B72" s="285">
        <v>0</v>
      </c>
      <c r="C72" s="285">
        <v>0</v>
      </c>
      <c r="D72" s="285">
        <v>23042.85</v>
      </c>
      <c r="E72" s="576"/>
    </row>
    <row r="73" spans="1:5" ht="12.75">
      <c r="A73" s="533" t="s">
        <v>601</v>
      </c>
      <c r="B73" s="285">
        <v>0</v>
      </c>
      <c r="C73" s="285">
        <v>0</v>
      </c>
      <c r="D73" s="285">
        <v>224126.5</v>
      </c>
      <c r="E73" s="576"/>
    </row>
    <row r="74" spans="1:5" ht="12.75">
      <c r="A74" s="533" t="s">
        <v>602</v>
      </c>
      <c r="B74" s="285">
        <v>0.01</v>
      </c>
      <c r="C74" s="285">
        <v>887.29</v>
      </c>
      <c r="D74" s="285">
        <v>887.29</v>
      </c>
      <c r="E74" s="576"/>
    </row>
    <row r="75" spans="1:5" ht="12.75" hidden="1">
      <c r="A75" s="533" t="s">
        <v>603</v>
      </c>
      <c r="B75" s="285">
        <v>0</v>
      </c>
      <c r="C75" s="285">
        <v>0</v>
      </c>
      <c r="D75" s="285">
        <v>-3.04</v>
      </c>
      <c r="E75" s="576"/>
    </row>
    <row r="76" spans="1:5" ht="12.75" hidden="1">
      <c r="A76" s="533" t="s">
        <v>604</v>
      </c>
      <c r="B76" s="285">
        <v>0</v>
      </c>
      <c r="C76" s="285">
        <v>0</v>
      </c>
      <c r="D76" s="285">
        <v>0</v>
      </c>
      <c r="E76" s="576"/>
    </row>
    <row r="77" spans="1:5" ht="12.75" hidden="1">
      <c r="A77" s="533" t="s">
        <v>605</v>
      </c>
      <c r="B77" s="285">
        <v>0.01</v>
      </c>
      <c r="C77" s="285">
        <v>0</v>
      </c>
      <c r="D77" s="285">
        <v>0.93</v>
      </c>
      <c r="E77" s="576"/>
    </row>
    <row r="78" spans="1:5" ht="12.75" hidden="1">
      <c r="A78" s="533" t="s">
        <v>606</v>
      </c>
      <c r="B78" s="285">
        <v>0</v>
      </c>
      <c r="C78" s="285">
        <v>0</v>
      </c>
      <c r="D78" s="285">
        <v>0</v>
      </c>
      <c r="E78" s="576"/>
    </row>
    <row r="79" spans="1:5" ht="12.75" hidden="1">
      <c r="A79" s="533" t="s">
        <v>607</v>
      </c>
      <c r="B79" s="285">
        <v>0</v>
      </c>
      <c r="C79" s="285">
        <v>0</v>
      </c>
      <c r="D79" s="285">
        <v>0</v>
      </c>
      <c r="E79" s="576"/>
    </row>
    <row r="80" spans="1:5" ht="12.75">
      <c r="A80" s="533" t="s">
        <v>608</v>
      </c>
      <c r="B80" s="285">
        <v>195036.08</v>
      </c>
      <c r="C80" s="285">
        <v>0</v>
      </c>
      <c r="D80" s="285">
        <v>0</v>
      </c>
      <c r="E80" s="576"/>
    </row>
    <row r="81" spans="1:5" ht="12.75" hidden="1">
      <c r="A81" s="533" t="s">
        <v>609</v>
      </c>
      <c r="B81" s="285">
        <v>0</v>
      </c>
      <c r="C81" s="285">
        <v>0</v>
      </c>
      <c r="D81" s="285">
        <v>-9.9700000000000006</v>
      </c>
      <c r="E81" s="576"/>
    </row>
    <row r="82" spans="1:5" ht="12.75" hidden="1">
      <c r="A82" s="533" t="s">
        <v>610</v>
      </c>
      <c r="B82" s="285">
        <v>0</v>
      </c>
      <c r="C82" s="285">
        <v>0</v>
      </c>
      <c r="D82" s="285">
        <v>0</v>
      </c>
      <c r="E82" s="576"/>
    </row>
    <row r="83" spans="1:5" ht="12.75" hidden="1">
      <c r="A83" s="533" t="s">
        <v>611</v>
      </c>
      <c r="B83" s="285">
        <v>0</v>
      </c>
      <c r="C83" s="285">
        <v>0</v>
      </c>
      <c r="D83" s="285">
        <v>0.01</v>
      </c>
      <c r="E83" s="576"/>
    </row>
    <row r="84" spans="1:5" ht="12.75" hidden="1">
      <c r="A84" s="533" t="s">
        <v>612</v>
      </c>
      <c r="B84" s="285">
        <v>0</v>
      </c>
      <c r="C84" s="285">
        <v>0</v>
      </c>
      <c r="D84" s="285">
        <v>0.18</v>
      </c>
      <c r="E84" s="576"/>
    </row>
    <row r="85" spans="1:5" ht="12.75" hidden="1">
      <c r="A85" s="533" t="s">
        <v>613</v>
      </c>
      <c r="B85" s="285">
        <v>0</v>
      </c>
      <c r="C85" s="285">
        <v>0</v>
      </c>
      <c r="D85" s="285">
        <v>0.01</v>
      </c>
      <c r="E85" s="576"/>
    </row>
    <row r="86" spans="1:5" ht="12.75" hidden="1">
      <c r="A86" s="533" t="s">
        <v>614</v>
      </c>
      <c r="B86" s="285">
        <v>0</v>
      </c>
      <c r="C86" s="285">
        <v>0</v>
      </c>
      <c r="D86" s="285">
        <v>0.19</v>
      </c>
      <c r="E86" s="576"/>
    </row>
    <row r="87" spans="1:5" ht="12.75" hidden="1">
      <c r="A87" s="533" t="s">
        <v>615</v>
      </c>
      <c r="B87" s="285">
        <v>0</v>
      </c>
      <c r="C87" s="285">
        <v>0</v>
      </c>
      <c r="D87" s="285">
        <v>0</v>
      </c>
      <c r="E87" s="576"/>
    </row>
    <row r="88" spans="1:5" ht="12.75">
      <c r="A88" s="533" t="s">
        <v>616</v>
      </c>
      <c r="B88" s="285">
        <v>0</v>
      </c>
      <c r="C88" s="285">
        <v>0</v>
      </c>
      <c r="D88" s="285">
        <v>41373.79</v>
      </c>
      <c r="E88" s="576"/>
    </row>
    <row r="89" spans="1:5" ht="12.75" hidden="1">
      <c r="A89" s="533" t="s">
        <v>617</v>
      </c>
      <c r="B89" s="285">
        <v>0</v>
      </c>
      <c r="C89" s="285">
        <v>0</v>
      </c>
      <c r="D89" s="285">
        <v>0</v>
      </c>
      <c r="E89" s="576"/>
    </row>
    <row r="90" spans="1:5" ht="12.75" hidden="1">
      <c r="A90" s="533" t="s">
        <v>618</v>
      </c>
      <c r="B90" s="285">
        <v>-0.02</v>
      </c>
      <c r="C90" s="285">
        <v>0</v>
      </c>
      <c r="D90" s="285">
        <v>0</v>
      </c>
      <c r="E90" s="576"/>
    </row>
    <row r="91" spans="1:5" ht="12.75" hidden="1">
      <c r="A91" s="533" t="s">
        <v>619</v>
      </c>
      <c r="B91" s="285">
        <v>0</v>
      </c>
      <c r="C91" s="285">
        <v>0</v>
      </c>
      <c r="D91" s="285">
        <v>0.03</v>
      </c>
      <c r="E91" s="576"/>
    </row>
    <row r="92" spans="1:5" ht="12.75">
      <c r="A92" s="533" t="s">
        <v>620</v>
      </c>
      <c r="B92" s="285">
        <v>250.84</v>
      </c>
      <c r="C92" s="285">
        <v>2273.02</v>
      </c>
      <c r="D92" s="285">
        <v>4007.02</v>
      </c>
      <c r="E92" s="576"/>
    </row>
    <row r="93" spans="1:5" ht="12.75">
      <c r="A93" s="533" t="s">
        <v>621</v>
      </c>
      <c r="B93" s="285">
        <v>0</v>
      </c>
      <c r="C93" s="285">
        <v>0</v>
      </c>
      <c r="D93" s="285">
        <v>20972.560000000001</v>
      </c>
      <c r="E93" s="576"/>
    </row>
    <row r="94" spans="1:5" ht="12.75">
      <c r="A94" s="533" t="s">
        <v>622</v>
      </c>
      <c r="B94" s="285">
        <v>891631.83</v>
      </c>
      <c r="C94" s="285">
        <v>377294.34</v>
      </c>
      <c r="D94" s="285">
        <v>487409.34</v>
      </c>
      <c r="E94" s="576"/>
    </row>
    <row r="95" spans="1:5" ht="12.75">
      <c r="A95" s="533" t="s">
        <v>623</v>
      </c>
      <c r="B95" s="285">
        <v>0</v>
      </c>
      <c r="C95" s="285">
        <v>23223.73</v>
      </c>
      <c r="D95" s="285">
        <v>0</v>
      </c>
      <c r="E95" s="576"/>
    </row>
    <row r="96" spans="1:5" ht="12.75">
      <c r="A96" s="533" t="s">
        <v>624</v>
      </c>
      <c r="B96" s="285">
        <v>96248.31</v>
      </c>
      <c r="C96" s="285">
        <v>0</v>
      </c>
      <c r="D96" s="285">
        <v>0</v>
      </c>
      <c r="E96" s="576"/>
    </row>
    <row r="97" spans="1:5" ht="12.75" hidden="1">
      <c r="A97" s="533" t="s">
        <v>625</v>
      </c>
      <c r="B97" s="285">
        <v>0</v>
      </c>
      <c r="C97" s="285">
        <v>0</v>
      </c>
      <c r="D97" s="285">
        <v>-0.2</v>
      </c>
      <c r="E97" s="576"/>
    </row>
    <row r="98" spans="1:5" ht="12.75" hidden="1">
      <c r="A98" s="533" t="s">
        <v>626</v>
      </c>
      <c r="B98" s="285">
        <v>0</v>
      </c>
      <c r="C98" s="285">
        <v>0</v>
      </c>
      <c r="D98" s="285">
        <v>0</v>
      </c>
      <c r="E98" s="576"/>
    </row>
    <row r="99" spans="1:5" ht="12.75" hidden="1">
      <c r="A99" s="533" t="s">
        <v>627</v>
      </c>
      <c r="B99" s="285">
        <v>0</v>
      </c>
      <c r="C99" s="285">
        <v>0</v>
      </c>
      <c r="D99" s="285">
        <v>0</v>
      </c>
      <c r="E99" s="576"/>
    </row>
    <row r="100" spans="1:5" ht="12.75" hidden="1">
      <c r="A100" s="533" t="s">
        <v>628</v>
      </c>
      <c r="B100" s="285">
        <v>0</v>
      </c>
      <c r="C100" s="285">
        <v>0</v>
      </c>
      <c r="D100" s="285">
        <v>-0.01</v>
      </c>
      <c r="E100" s="576"/>
    </row>
    <row r="101" spans="1:5" ht="12.75">
      <c r="A101" s="533" t="s">
        <v>629</v>
      </c>
      <c r="B101" s="285">
        <v>0</v>
      </c>
      <c r="C101" s="285">
        <v>0</v>
      </c>
      <c r="D101" s="285">
        <v>2553.38</v>
      </c>
      <c r="E101" s="576"/>
    </row>
    <row r="102" spans="1:5" ht="12.75" hidden="1">
      <c r="A102" s="533" t="s">
        <v>630</v>
      </c>
      <c r="B102" s="285">
        <v>0</v>
      </c>
      <c r="C102" s="285">
        <v>0</v>
      </c>
      <c r="D102" s="285">
        <v>0</v>
      </c>
      <c r="E102" s="576"/>
    </row>
    <row r="103" spans="1:5" ht="12.75" hidden="1">
      <c r="A103" s="533" t="s">
        <v>631</v>
      </c>
      <c r="B103" s="285">
        <v>0</v>
      </c>
      <c r="C103" s="285">
        <v>0</v>
      </c>
      <c r="D103" s="285">
        <v>0</v>
      </c>
      <c r="E103" s="576"/>
    </row>
    <row r="104" spans="1:5" ht="12.75" hidden="1">
      <c r="A104" s="533" t="s">
        <v>632</v>
      </c>
      <c r="B104" s="285">
        <v>0</v>
      </c>
      <c r="C104" s="285">
        <v>0</v>
      </c>
      <c r="D104" s="285">
        <v>0.1</v>
      </c>
      <c r="E104" s="576"/>
    </row>
    <row r="105" spans="1:5" ht="12.75" hidden="1">
      <c r="A105" s="533" t="s">
        <v>633</v>
      </c>
      <c r="B105" s="285">
        <v>0</v>
      </c>
      <c r="C105" s="285">
        <v>0</v>
      </c>
      <c r="D105" s="285">
        <v>0</v>
      </c>
      <c r="E105" s="576"/>
    </row>
    <row r="106" spans="1:5" ht="12.75" hidden="1">
      <c r="A106" s="533" t="s">
        <v>634</v>
      </c>
      <c r="B106" s="285">
        <v>0</v>
      </c>
      <c r="C106" s="285">
        <v>0</v>
      </c>
      <c r="D106" s="285">
        <v>0</v>
      </c>
      <c r="E106" s="576"/>
    </row>
    <row r="107" spans="1:5" ht="12.75" hidden="1">
      <c r="A107" s="533" t="s">
        <v>635</v>
      </c>
      <c r="B107" s="285">
        <v>0</v>
      </c>
      <c r="C107" s="285">
        <v>0</v>
      </c>
      <c r="D107" s="285">
        <v>0</v>
      </c>
      <c r="E107" s="576"/>
    </row>
    <row r="108" spans="1:5" ht="12.75">
      <c r="A108" s="533" t="s">
        <v>636</v>
      </c>
      <c r="B108" s="285">
        <v>8032.19</v>
      </c>
      <c r="C108" s="285">
        <v>0</v>
      </c>
      <c r="D108" s="285">
        <v>0</v>
      </c>
      <c r="E108" s="576"/>
    </row>
    <row r="109" spans="1:5" ht="12.75" hidden="1">
      <c r="A109" s="533" t="s">
        <v>637</v>
      </c>
      <c r="B109" s="285">
        <v>0</v>
      </c>
      <c r="C109" s="285">
        <v>0</v>
      </c>
      <c r="D109" s="285">
        <v>-0.4</v>
      </c>
      <c r="E109" s="576"/>
    </row>
    <row r="110" spans="1:5" ht="12.75" hidden="1">
      <c r="A110" s="533" t="s">
        <v>638</v>
      </c>
      <c r="B110" s="285">
        <v>0</v>
      </c>
      <c r="C110" s="285">
        <v>0</v>
      </c>
      <c r="D110" s="285">
        <v>0</v>
      </c>
      <c r="E110" s="576"/>
    </row>
    <row r="111" spans="1:5" ht="12.75" hidden="1">
      <c r="A111" s="533" t="s">
        <v>639</v>
      </c>
      <c r="B111" s="285">
        <v>0</v>
      </c>
      <c r="C111" s="285">
        <v>0</v>
      </c>
      <c r="D111" s="285">
        <v>0.9</v>
      </c>
      <c r="E111" s="576"/>
    </row>
    <row r="112" spans="1:5" ht="12.75" hidden="1">
      <c r="A112" s="533" t="s">
        <v>640</v>
      </c>
      <c r="B112" s="285">
        <v>0</v>
      </c>
      <c r="C112" s="285">
        <v>0</v>
      </c>
      <c r="D112" s="285">
        <v>0</v>
      </c>
      <c r="E112" s="576"/>
    </row>
    <row r="113" spans="1:5" ht="12.75" hidden="1">
      <c r="A113" s="533" t="s">
        <v>641</v>
      </c>
      <c r="B113" s="285">
        <v>0</v>
      </c>
      <c r="C113" s="285">
        <v>0</v>
      </c>
      <c r="D113" s="285">
        <v>0</v>
      </c>
      <c r="E113" s="576"/>
    </row>
    <row r="114" spans="1:5" ht="12.75">
      <c r="A114" s="533" t="s">
        <v>642</v>
      </c>
      <c r="B114" s="285">
        <v>23768.9</v>
      </c>
      <c r="C114" s="285">
        <v>23768.9</v>
      </c>
      <c r="D114" s="285">
        <v>-0.01</v>
      </c>
      <c r="E114" s="576"/>
    </row>
    <row r="115" spans="1:5" ht="12.75" hidden="1">
      <c r="A115" s="533" t="s">
        <v>643</v>
      </c>
      <c r="B115" s="285">
        <v>-0.77</v>
      </c>
      <c r="C115" s="285">
        <v>0</v>
      </c>
      <c r="D115" s="285">
        <v>0</v>
      </c>
      <c r="E115" s="576"/>
    </row>
    <row r="116" spans="1:5" ht="12.75">
      <c r="A116" s="533" t="s">
        <v>644</v>
      </c>
      <c r="B116" s="285">
        <v>929.77</v>
      </c>
      <c r="C116" s="285">
        <v>0</v>
      </c>
      <c r="D116" s="285">
        <v>0</v>
      </c>
      <c r="E116" s="576"/>
    </row>
    <row r="117" spans="1:5" ht="12.75">
      <c r="A117" s="533" t="s">
        <v>645</v>
      </c>
      <c r="B117" s="285">
        <v>-0.01</v>
      </c>
      <c r="C117" s="285">
        <v>159</v>
      </c>
      <c r="D117" s="285">
        <v>-0.01</v>
      </c>
      <c r="E117" s="576"/>
    </row>
    <row r="118" spans="1:5" ht="12.75" hidden="1">
      <c r="A118" s="533" t="s">
        <v>646</v>
      </c>
      <c r="B118" s="285">
        <v>0</v>
      </c>
      <c r="C118" s="285">
        <v>0</v>
      </c>
      <c r="D118" s="285">
        <v>0.01</v>
      </c>
      <c r="E118" s="576"/>
    </row>
    <row r="119" spans="1:5" ht="12.75" hidden="1">
      <c r="A119" s="533" t="s">
        <v>647</v>
      </c>
      <c r="B119" s="285">
        <v>0</v>
      </c>
      <c r="C119" s="285">
        <v>0</v>
      </c>
      <c r="D119" s="285">
        <v>0</v>
      </c>
      <c r="E119" s="576"/>
    </row>
    <row r="120" spans="1:5" ht="12.75" hidden="1">
      <c r="A120" s="533" t="s">
        <v>648</v>
      </c>
      <c r="B120" s="285">
        <v>0</v>
      </c>
      <c r="C120" s="285">
        <v>0</v>
      </c>
      <c r="D120" s="285">
        <v>0</v>
      </c>
      <c r="E120" s="576"/>
    </row>
    <row r="121" spans="1:5" ht="12.75" hidden="1">
      <c r="A121" s="533" t="s">
        <v>649</v>
      </c>
      <c r="B121" s="285">
        <v>0</v>
      </c>
      <c r="C121" s="285">
        <v>0</v>
      </c>
      <c r="D121" s="285">
        <v>0</v>
      </c>
      <c r="E121" s="576"/>
    </row>
    <row r="122" spans="1:5" ht="12.75">
      <c r="A122" s="533" t="s">
        <v>650</v>
      </c>
      <c r="B122" s="285">
        <v>0</v>
      </c>
      <c r="C122" s="285">
        <v>1595344.39</v>
      </c>
      <c r="D122" s="285">
        <v>854407.28</v>
      </c>
      <c r="E122" s="576"/>
    </row>
    <row r="123" spans="1:5" ht="12.75" hidden="1">
      <c r="A123" s="533" t="s">
        <v>651</v>
      </c>
      <c r="B123" s="285">
        <v>0.04</v>
      </c>
      <c r="C123" s="285">
        <v>0</v>
      </c>
      <c r="D123" s="285">
        <v>0.04</v>
      </c>
      <c r="E123" s="576"/>
    </row>
    <row r="124" spans="1:5" ht="12.75">
      <c r="A124" s="533" t="s">
        <v>652</v>
      </c>
      <c r="B124" s="285">
        <v>8656635.4299999997</v>
      </c>
      <c r="C124" s="285">
        <v>0</v>
      </c>
      <c r="D124" s="285">
        <v>17780.060000000001</v>
      </c>
      <c r="E124" s="576"/>
    </row>
    <row r="125" spans="1:5" ht="12.75" hidden="1">
      <c r="A125" s="533" t="s">
        <v>653</v>
      </c>
      <c r="B125" s="285">
        <v>0</v>
      </c>
      <c r="C125" s="285">
        <v>0</v>
      </c>
      <c r="D125" s="285">
        <v>0</v>
      </c>
      <c r="E125" s="576"/>
    </row>
    <row r="126" spans="1:5" ht="12.75">
      <c r="A126" s="533" t="s">
        <v>654</v>
      </c>
      <c r="B126" s="285">
        <v>0</v>
      </c>
      <c r="C126" s="285">
        <v>202.83</v>
      </c>
      <c r="D126" s="285">
        <v>0</v>
      </c>
      <c r="E126" s="576"/>
    </row>
    <row r="127" spans="1:5" ht="12.75" hidden="1">
      <c r="A127" s="533" t="s">
        <v>655</v>
      </c>
      <c r="B127" s="285">
        <v>0</v>
      </c>
      <c r="C127" s="285">
        <v>0</v>
      </c>
      <c r="D127" s="285">
        <v>0</v>
      </c>
      <c r="E127" s="576"/>
    </row>
    <row r="128" spans="1:5" ht="12.75" hidden="1">
      <c r="A128" s="533" t="s">
        <v>656</v>
      </c>
      <c r="B128" s="285">
        <v>0</v>
      </c>
      <c r="C128" s="285">
        <v>0</v>
      </c>
      <c r="D128" s="285">
        <v>0</v>
      </c>
      <c r="E128" s="576"/>
    </row>
    <row r="129" spans="1:5" ht="12.75">
      <c r="A129" s="533" t="s">
        <v>657</v>
      </c>
      <c r="B129" s="285">
        <v>16432.22</v>
      </c>
      <c r="C129" s="285">
        <v>61665.61</v>
      </c>
      <c r="D129" s="285">
        <v>0</v>
      </c>
      <c r="E129" s="576"/>
    </row>
    <row r="130" spans="1:5" ht="12.75">
      <c r="A130" s="533" t="s">
        <v>658</v>
      </c>
      <c r="B130" s="285">
        <v>0.63</v>
      </c>
      <c r="C130" s="285">
        <v>512.59</v>
      </c>
      <c r="D130" s="285">
        <v>486.47</v>
      </c>
      <c r="E130" s="576"/>
    </row>
    <row r="131" spans="1:5" ht="12.75" hidden="1">
      <c r="A131" s="533" t="s">
        <v>659</v>
      </c>
      <c r="B131" s="285">
        <v>0</v>
      </c>
      <c r="C131" s="285">
        <v>0</v>
      </c>
      <c r="D131" s="285">
        <v>0</v>
      </c>
      <c r="E131" s="576"/>
    </row>
    <row r="132" spans="1:5" ht="12.75" hidden="1">
      <c r="A132" s="533" t="s">
        <v>660</v>
      </c>
      <c r="B132" s="285">
        <v>0</v>
      </c>
      <c r="C132" s="285">
        <v>0</v>
      </c>
      <c r="D132" s="285">
        <v>0</v>
      </c>
      <c r="E132" s="576"/>
    </row>
    <row r="133" spans="1:5" ht="12.75" hidden="1">
      <c r="A133" s="533" t="s">
        <v>661</v>
      </c>
      <c r="B133" s="285">
        <v>0</v>
      </c>
      <c r="C133" s="285">
        <v>0</v>
      </c>
      <c r="D133" s="285">
        <v>0</v>
      </c>
      <c r="E133" s="576"/>
    </row>
    <row r="134" spans="1:5" ht="12.75">
      <c r="A134" s="533" t="s">
        <v>662</v>
      </c>
      <c r="B134" s="285">
        <v>2721.04</v>
      </c>
      <c r="C134" s="285">
        <v>0</v>
      </c>
      <c r="D134" s="285">
        <v>0</v>
      </c>
      <c r="E134" s="576"/>
    </row>
    <row r="135" spans="1:5" ht="12.75" hidden="1">
      <c r="A135" s="533" t="s">
        <v>663</v>
      </c>
      <c r="B135" s="285">
        <v>0</v>
      </c>
      <c r="C135" s="285">
        <v>0</v>
      </c>
      <c r="D135" s="285">
        <v>0</v>
      </c>
      <c r="E135" s="576"/>
    </row>
    <row r="136" spans="1:5" ht="12.75" hidden="1">
      <c r="A136" s="533" t="s">
        <v>664</v>
      </c>
      <c r="B136" s="285">
        <v>0</v>
      </c>
      <c r="C136" s="285">
        <v>0</v>
      </c>
      <c r="D136" s="285">
        <v>0</v>
      </c>
      <c r="E136" s="576"/>
    </row>
    <row r="137" spans="1:5" ht="12.75">
      <c r="A137" s="533" t="s">
        <v>665</v>
      </c>
      <c r="B137" s="285">
        <v>0.6</v>
      </c>
      <c r="C137" s="285">
        <v>0</v>
      </c>
      <c r="D137" s="285">
        <v>507853.8</v>
      </c>
      <c r="E137" s="576"/>
    </row>
    <row r="138" spans="1:5" ht="12.75" hidden="1">
      <c r="A138" s="533" t="s">
        <v>666</v>
      </c>
      <c r="B138" s="285">
        <v>0</v>
      </c>
      <c r="C138" s="285">
        <v>0</v>
      </c>
      <c r="D138" s="285">
        <v>0</v>
      </c>
      <c r="E138" s="576"/>
    </row>
    <row r="139" spans="1:5" ht="12.75" hidden="1">
      <c r="A139" s="533" t="s">
        <v>667</v>
      </c>
      <c r="B139" s="285">
        <v>0</v>
      </c>
      <c r="C139" s="285">
        <v>0</v>
      </c>
      <c r="D139" s="285">
        <v>0</v>
      </c>
      <c r="E139" s="576"/>
    </row>
    <row r="140" spans="1:5" ht="12.75" hidden="1">
      <c r="A140" s="533" t="s">
        <v>668</v>
      </c>
      <c r="B140" s="285">
        <v>0</v>
      </c>
      <c r="C140" s="285">
        <v>0</v>
      </c>
      <c r="D140" s="285">
        <v>0</v>
      </c>
      <c r="E140" s="576"/>
    </row>
    <row r="141" spans="1:5" ht="12.75" hidden="1">
      <c r="A141" s="533" t="s">
        <v>669</v>
      </c>
      <c r="B141" s="285">
        <v>0</v>
      </c>
      <c r="C141" s="285">
        <v>0</v>
      </c>
      <c r="D141" s="285">
        <v>0</v>
      </c>
      <c r="E141" s="576"/>
    </row>
    <row r="142" spans="1:5" ht="12.75">
      <c r="A142" s="533" t="s">
        <v>670</v>
      </c>
      <c r="B142" s="285">
        <v>0</v>
      </c>
      <c r="C142" s="285">
        <v>165.23</v>
      </c>
      <c r="D142" s="285">
        <v>66765.7</v>
      </c>
      <c r="E142" s="576"/>
    </row>
    <row r="143" spans="1:5" ht="12.75">
      <c r="A143" s="533" t="s">
        <v>671</v>
      </c>
      <c r="B143" s="285">
        <v>11254.19</v>
      </c>
      <c r="C143" s="285">
        <v>0</v>
      </c>
      <c r="D143" s="285">
        <v>0</v>
      </c>
      <c r="E143" s="576"/>
    </row>
    <row r="144" spans="1:5" ht="12.75">
      <c r="A144" s="533" t="s">
        <v>672</v>
      </c>
      <c r="B144" s="285">
        <v>0</v>
      </c>
      <c r="C144" s="285">
        <v>0</v>
      </c>
      <c r="D144" s="285">
        <v>9284.0300000000007</v>
      </c>
      <c r="E144" s="576"/>
    </row>
    <row r="145" spans="1:5" ht="12.75" hidden="1">
      <c r="A145" s="533" t="s">
        <v>673</v>
      </c>
      <c r="B145" s="285">
        <v>0</v>
      </c>
      <c r="C145" s="285">
        <v>0</v>
      </c>
      <c r="D145" s="285">
        <v>0</v>
      </c>
      <c r="E145" s="576"/>
    </row>
    <row r="146" spans="1:5" ht="12.75" hidden="1">
      <c r="A146" s="533" t="s">
        <v>674</v>
      </c>
      <c r="B146" s="285">
        <v>0</v>
      </c>
      <c r="C146" s="285">
        <v>0</v>
      </c>
      <c r="D146" s="285">
        <v>0</v>
      </c>
      <c r="E146" s="576"/>
    </row>
    <row r="147" spans="1:5" ht="12.75" hidden="1">
      <c r="A147" s="533" t="s">
        <v>675</v>
      </c>
      <c r="B147" s="285">
        <v>0</v>
      </c>
      <c r="C147" s="285">
        <v>0</v>
      </c>
      <c r="D147" s="285">
        <v>0</v>
      </c>
      <c r="E147" s="576"/>
    </row>
    <row r="148" spans="1:5" ht="12.75" hidden="1">
      <c r="A148" s="533" t="s">
        <v>676</v>
      </c>
      <c r="B148" s="285">
        <v>0</v>
      </c>
      <c r="C148" s="285">
        <v>0</v>
      </c>
      <c r="D148" s="285">
        <v>0</v>
      </c>
      <c r="E148" s="576"/>
    </row>
    <row r="149" spans="1:5" ht="12.75" hidden="1">
      <c r="A149" s="533" t="s">
        <v>677</v>
      </c>
      <c r="B149" s="285">
        <v>0</v>
      </c>
      <c r="C149" s="285">
        <v>0</v>
      </c>
      <c r="D149" s="285">
        <v>0</v>
      </c>
      <c r="E149" s="576"/>
    </row>
    <row r="150" spans="1:5" ht="12.75" hidden="1">
      <c r="A150" s="533" t="s">
        <v>678</v>
      </c>
      <c r="B150" s="285">
        <v>0</v>
      </c>
      <c r="C150" s="285">
        <v>0</v>
      </c>
      <c r="D150" s="285">
        <v>0</v>
      </c>
      <c r="E150" s="576"/>
    </row>
    <row r="151" spans="1:5" ht="12.75">
      <c r="A151" s="533" t="s">
        <v>679</v>
      </c>
      <c r="B151" s="285">
        <v>0.47</v>
      </c>
      <c r="C151" s="285">
        <v>631.46</v>
      </c>
      <c r="D151" s="285">
        <v>0</v>
      </c>
      <c r="E151" s="576"/>
    </row>
    <row r="152" spans="1:5" ht="12.75" hidden="1">
      <c r="A152" s="533" t="s">
        <v>680</v>
      </c>
      <c r="B152" s="285">
        <v>0</v>
      </c>
      <c r="C152" s="285">
        <v>0</v>
      </c>
      <c r="D152" s="285">
        <v>0</v>
      </c>
      <c r="E152" s="576"/>
    </row>
    <row r="153" spans="1:5" ht="12.75" hidden="1">
      <c r="A153" s="533" t="s">
        <v>681</v>
      </c>
      <c r="B153" s="285">
        <v>0</v>
      </c>
      <c r="C153" s="285">
        <v>0</v>
      </c>
      <c r="D153" s="285">
        <v>0</v>
      </c>
      <c r="E153" s="576"/>
    </row>
    <row r="154" spans="1:5" ht="12.75" hidden="1">
      <c r="A154" s="533" t="s">
        <v>682</v>
      </c>
      <c r="B154" s="285">
        <v>0</v>
      </c>
      <c r="C154" s="285">
        <v>0</v>
      </c>
      <c r="D154" s="285">
        <v>0</v>
      </c>
      <c r="E154" s="576"/>
    </row>
    <row r="155" spans="1:5" ht="12.75" hidden="1">
      <c r="A155" s="533" t="s">
        <v>683</v>
      </c>
      <c r="B155" s="285">
        <v>0</v>
      </c>
      <c r="C155" s="285">
        <v>0</v>
      </c>
      <c r="D155" s="285">
        <v>0</v>
      </c>
      <c r="E155" s="576"/>
    </row>
    <row r="156" spans="1:5" ht="12.75" hidden="1">
      <c r="A156" s="533" t="s">
        <v>684</v>
      </c>
      <c r="B156" s="285">
        <v>0</v>
      </c>
      <c r="C156" s="285">
        <v>0</v>
      </c>
      <c r="D156" s="285">
        <v>0</v>
      </c>
      <c r="E156" s="576"/>
    </row>
    <row r="157" spans="1:5" ht="12.75" hidden="1">
      <c r="A157" s="533" t="s">
        <v>685</v>
      </c>
      <c r="B157" s="285">
        <v>0</v>
      </c>
      <c r="C157" s="285">
        <v>0</v>
      </c>
      <c r="D157" s="285">
        <v>0</v>
      </c>
      <c r="E157" s="576"/>
    </row>
    <row r="158" spans="1:5" ht="12.75" hidden="1">
      <c r="A158" s="533" t="s">
        <v>686</v>
      </c>
      <c r="B158" s="285">
        <v>0</v>
      </c>
      <c r="C158" s="285">
        <v>0</v>
      </c>
      <c r="D158" s="285">
        <v>0</v>
      </c>
      <c r="E158" s="576"/>
    </row>
    <row r="159" spans="1:5" ht="12.75" hidden="1">
      <c r="A159" s="533" t="s">
        <v>687</v>
      </c>
      <c r="B159" s="285">
        <v>0</v>
      </c>
      <c r="C159" s="285">
        <v>0</v>
      </c>
      <c r="D159" s="285">
        <v>0</v>
      </c>
      <c r="E159" s="576"/>
    </row>
    <row r="160" spans="1:5" ht="12.75" hidden="1">
      <c r="A160" s="533" t="s">
        <v>688</v>
      </c>
      <c r="B160" s="285">
        <v>0</v>
      </c>
      <c r="C160" s="285">
        <v>0</v>
      </c>
      <c r="D160" s="285">
        <v>0</v>
      </c>
      <c r="E160" s="576"/>
    </row>
    <row r="161" spans="1:5" ht="12.75" hidden="1">
      <c r="A161" s="533" t="s">
        <v>689</v>
      </c>
      <c r="B161" s="285">
        <v>0</v>
      </c>
      <c r="C161" s="285">
        <v>0</v>
      </c>
      <c r="D161" s="285">
        <v>0</v>
      </c>
      <c r="E161" s="576"/>
    </row>
    <row r="162" spans="1:5" ht="12.75">
      <c r="A162" s="533" t="s">
        <v>690</v>
      </c>
      <c r="B162" s="285">
        <v>62640.07</v>
      </c>
      <c r="C162" s="285">
        <v>0</v>
      </c>
      <c r="D162" s="285">
        <v>0</v>
      </c>
      <c r="E162" s="576"/>
    </row>
    <row r="163" spans="1:5" ht="12.75">
      <c r="A163" s="533" t="s">
        <v>691</v>
      </c>
      <c r="B163" s="285">
        <v>81540.27</v>
      </c>
      <c r="C163" s="285">
        <v>46400</v>
      </c>
      <c r="D163" s="285">
        <v>0</v>
      </c>
      <c r="E163" s="576"/>
    </row>
    <row r="164" spans="1:5" ht="12.75" hidden="1">
      <c r="A164" s="533" t="s">
        <v>692</v>
      </c>
      <c r="B164" s="285">
        <v>0</v>
      </c>
      <c r="C164" s="285">
        <v>0</v>
      </c>
      <c r="D164" s="285">
        <v>0</v>
      </c>
      <c r="E164" s="576"/>
    </row>
    <row r="165" spans="1:5" ht="12.75" hidden="1">
      <c r="A165" s="533" t="s">
        <v>693</v>
      </c>
      <c r="B165" s="285">
        <v>0</v>
      </c>
      <c r="C165" s="285">
        <v>0</v>
      </c>
      <c r="D165" s="285">
        <v>1.1599999999999999</v>
      </c>
      <c r="E165" s="576"/>
    </row>
    <row r="166" spans="1:5" ht="12.75" hidden="1">
      <c r="A166" s="533" t="s">
        <v>694</v>
      </c>
      <c r="B166" s="285">
        <v>0</v>
      </c>
      <c r="C166" s="285">
        <v>0</v>
      </c>
      <c r="D166" s="285">
        <v>0</v>
      </c>
      <c r="E166" s="576"/>
    </row>
    <row r="167" spans="1:5" ht="12.75" hidden="1">
      <c r="A167" s="533" t="s">
        <v>695</v>
      </c>
      <c r="B167" s="285">
        <v>-88</v>
      </c>
      <c r="C167" s="285">
        <v>0</v>
      </c>
      <c r="D167" s="285">
        <v>0</v>
      </c>
      <c r="E167" s="576"/>
    </row>
    <row r="168" spans="1:5" ht="12.75" hidden="1">
      <c r="A168" s="533" t="s">
        <v>696</v>
      </c>
      <c r="B168" s="285">
        <v>11.47</v>
      </c>
      <c r="C168" s="285">
        <v>11.47</v>
      </c>
      <c r="D168" s="285">
        <v>0</v>
      </c>
      <c r="E168" s="576"/>
    </row>
    <row r="169" spans="1:5" ht="12.75" hidden="1">
      <c r="A169" s="533" t="s">
        <v>697</v>
      </c>
      <c r="B169" s="285">
        <v>0</v>
      </c>
      <c r="C169" s="285">
        <v>0</v>
      </c>
      <c r="D169" s="285">
        <v>0</v>
      </c>
      <c r="E169" s="576"/>
    </row>
    <row r="170" spans="1:5" ht="12.75" hidden="1">
      <c r="A170" s="533" t="s">
        <v>698</v>
      </c>
      <c r="B170" s="285">
        <v>0</v>
      </c>
      <c r="C170" s="285">
        <v>0</v>
      </c>
      <c r="D170" s="285">
        <v>0</v>
      </c>
      <c r="E170" s="576"/>
    </row>
    <row r="171" spans="1:5" ht="12.75" hidden="1">
      <c r="A171" s="533" t="s">
        <v>699</v>
      </c>
      <c r="B171" s="285">
        <v>0</v>
      </c>
      <c r="C171" s="285">
        <v>0</v>
      </c>
      <c r="D171" s="285">
        <v>0</v>
      </c>
      <c r="E171" s="576"/>
    </row>
    <row r="172" spans="1:5" ht="12.75" hidden="1">
      <c r="A172" s="533" t="s">
        <v>700</v>
      </c>
      <c r="B172" s="285">
        <v>0</v>
      </c>
      <c r="C172" s="285">
        <v>0</v>
      </c>
      <c r="D172" s="285">
        <v>0</v>
      </c>
      <c r="E172" s="576"/>
    </row>
    <row r="173" spans="1:5" ht="12.75" hidden="1">
      <c r="A173" s="533" t="s">
        <v>701</v>
      </c>
      <c r="B173" s="285">
        <v>0</v>
      </c>
      <c r="C173" s="285">
        <v>0</v>
      </c>
      <c r="D173" s="285">
        <v>0</v>
      </c>
      <c r="E173" s="576"/>
    </row>
    <row r="174" spans="1:5" ht="12.75" hidden="1">
      <c r="A174" s="533" t="s">
        <v>702</v>
      </c>
      <c r="B174" s="285">
        <v>0</v>
      </c>
      <c r="C174" s="285">
        <v>0</v>
      </c>
      <c r="D174" s="285">
        <v>0</v>
      </c>
      <c r="E174" s="576"/>
    </row>
    <row r="175" spans="1:5" ht="12.75" hidden="1">
      <c r="A175" s="533" t="s">
        <v>703</v>
      </c>
      <c r="B175" s="285">
        <v>0</v>
      </c>
      <c r="C175" s="285">
        <v>0</v>
      </c>
      <c r="D175" s="285">
        <v>0</v>
      </c>
      <c r="E175" s="576"/>
    </row>
    <row r="176" spans="1:5" ht="12.75">
      <c r="A176" s="533" t="s">
        <v>704</v>
      </c>
      <c r="B176" s="285">
        <v>-0.01</v>
      </c>
      <c r="C176" s="285">
        <v>17712.41</v>
      </c>
      <c r="D176" s="285">
        <v>0</v>
      </c>
      <c r="E176" s="576"/>
    </row>
    <row r="177" spans="1:5" ht="12.75" hidden="1">
      <c r="A177" s="533" t="s">
        <v>705</v>
      </c>
      <c r="B177" s="285">
        <v>0</v>
      </c>
      <c r="C177" s="285">
        <v>0</v>
      </c>
      <c r="D177" s="285">
        <v>0</v>
      </c>
      <c r="E177" s="576"/>
    </row>
    <row r="178" spans="1:5" ht="12.75" hidden="1">
      <c r="A178" s="533" t="s">
        <v>706</v>
      </c>
      <c r="B178" s="285">
        <v>0</v>
      </c>
      <c r="C178" s="285">
        <v>0</v>
      </c>
      <c r="D178" s="285">
        <v>0</v>
      </c>
      <c r="E178" s="576"/>
    </row>
    <row r="179" spans="1:5" ht="12.75" hidden="1">
      <c r="A179" s="533" t="s">
        <v>707</v>
      </c>
      <c r="B179" s="285">
        <v>0</v>
      </c>
      <c r="C179" s="285">
        <v>0</v>
      </c>
      <c r="D179" s="285">
        <v>0</v>
      </c>
      <c r="E179" s="576"/>
    </row>
    <row r="180" spans="1:5" ht="12.75">
      <c r="A180" s="533" t="s">
        <v>708</v>
      </c>
      <c r="B180" s="285">
        <v>0</v>
      </c>
      <c r="C180" s="285">
        <v>30522.86</v>
      </c>
      <c r="D180" s="285">
        <v>0</v>
      </c>
      <c r="E180" s="576"/>
    </row>
    <row r="181" spans="1:5" ht="12.75" hidden="1">
      <c r="A181" s="533" t="s">
        <v>709</v>
      </c>
      <c r="B181" s="285">
        <v>0</v>
      </c>
      <c r="C181" s="285">
        <v>0</v>
      </c>
      <c r="D181" s="285">
        <v>0</v>
      </c>
      <c r="E181" s="576"/>
    </row>
    <row r="182" spans="1:5" ht="12.75" hidden="1">
      <c r="A182" s="533" t="s">
        <v>710</v>
      </c>
      <c r="B182" s="285">
        <v>0.01</v>
      </c>
      <c r="C182" s="285">
        <v>0</v>
      </c>
      <c r="D182" s="285">
        <v>0</v>
      </c>
      <c r="E182" s="576"/>
    </row>
    <row r="183" spans="1:5" ht="12.75" hidden="1">
      <c r="A183" s="533" t="s">
        <v>711</v>
      </c>
      <c r="B183" s="285">
        <v>0</v>
      </c>
      <c r="C183" s="285">
        <v>0</v>
      </c>
      <c r="D183" s="285">
        <v>0</v>
      </c>
      <c r="E183" s="576"/>
    </row>
    <row r="184" spans="1:5" ht="12.75" hidden="1">
      <c r="A184" s="533" t="s">
        <v>712</v>
      </c>
      <c r="B184" s="285">
        <v>0</v>
      </c>
      <c r="C184" s="285">
        <v>0</v>
      </c>
      <c r="D184" s="285">
        <v>0</v>
      </c>
      <c r="E184" s="576"/>
    </row>
    <row r="185" spans="1:5" ht="12.75" hidden="1">
      <c r="A185" s="533" t="s">
        <v>713</v>
      </c>
      <c r="B185" s="285">
        <v>0</v>
      </c>
      <c r="C185" s="285">
        <v>0</v>
      </c>
      <c r="D185" s="285">
        <v>0</v>
      </c>
      <c r="E185" s="576"/>
    </row>
    <row r="186" spans="1:5" ht="12.75" hidden="1">
      <c r="A186" s="533" t="s">
        <v>714</v>
      </c>
      <c r="B186" s="285">
        <v>0</v>
      </c>
      <c r="C186" s="285">
        <v>0</v>
      </c>
      <c r="D186" s="285">
        <v>0</v>
      </c>
      <c r="E186" s="576"/>
    </row>
    <row r="187" spans="1:5" ht="12.75" hidden="1">
      <c r="A187" s="533" t="s">
        <v>715</v>
      </c>
      <c r="B187" s="285">
        <v>0</v>
      </c>
      <c r="C187" s="285">
        <v>0</v>
      </c>
      <c r="D187" s="285">
        <v>0</v>
      </c>
      <c r="E187" s="576"/>
    </row>
    <row r="188" spans="1:5" ht="12.75" hidden="1">
      <c r="A188" s="533" t="s">
        <v>716</v>
      </c>
      <c r="B188" s="285">
        <v>0</v>
      </c>
      <c r="C188" s="285">
        <v>0</v>
      </c>
      <c r="D188" s="285">
        <v>0</v>
      </c>
      <c r="E188" s="576"/>
    </row>
    <row r="189" spans="1:5" ht="12.75" hidden="1">
      <c r="A189" s="533" t="s">
        <v>717</v>
      </c>
      <c r="B189" s="285">
        <v>0</v>
      </c>
      <c r="C189" s="285">
        <v>0</v>
      </c>
      <c r="D189" s="285">
        <v>0</v>
      </c>
      <c r="E189" s="576"/>
    </row>
    <row r="190" spans="1:5" ht="12.75" hidden="1">
      <c r="A190" s="533" t="s">
        <v>718</v>
      </c>
      <c r="B190" s="285">
        <v>-0.01</v>
      </c>
      <c r="C190" s="285">
        <v>0</v>
      </c>
      <c r="D190" s="285">
        <v>0</v>
      </c>
      <c r="E190" s="576"/>
    </row>
    <row r="191" spans="1:5" ht="12.75" hidden="1">
      <c r="A191" s="533" t="s">
        <v>719</v>
      </c>
      <c r="B191" s="285">
        <v>0</v>
      </c>
      <c r="C191" s="285">
        <v>0</v>
      </c>
      <c r="D191" s="285">
        <v>0</v>
      </c>
      <c r="E191" s="576"/>
    </row>
    <row r="192" spans="1:5" ht="12.75" hidden="1">
      <c r="A192" s="533" t="s">
        <v>720</v>
      </c>
      <c r="B192" s="285">
        <v>0</v>
      </c>
      <c r="C192" s="285">
        <v>0</v>
      </c>
      <c r="D192" s="285">
        <v>0</v>
      </c>
      <c r="E192" s="576"/>
    </row>
    <row r="193" spans="1:5" ht="12.75" hidden="1">
      <c r="A193" s="533" t="s">
        <v>721</v>
      </c>
      <c r="B193" s="285">
        <v>0</v>
      </c>
      <c r="C193" s="285">
        <v>0</v>
      </c>
      <c r="D193" s="285">
        <v>0</v>
      </c>
      <c r="E193" s="576"/>
    </row>
    <row r="194" spans="1:5" ht="12.75" hidden="1">
      <c r="A194" s="533" t="s">
        <v>722</v>
      </c>
      <c r="B194" s="285">
        <v>0</v>
      </c>
      <c r="C194" s="285">
        <v>0</v>
      </c>
      <c r="D194" s="285">
        <v>0</v>
      </c>
      <c r="E194" s="576"/>
    </row>
    <row r="195" spans="1:5" ht="12.75">
      <c r="A195" s="533" t="s">
        <v>723</v>
      </c>
      <c r="B195" s="285">
        <v>960.61</v>
      </c>
      <c r="C195" s="285">
        <v>0</v>
      </c>
      <c r="D195" s="285">
        <v>0</v>
      </c>
      <c r="E195" s="576"/>
    </row>
    <row r="196" spans="1:5" ht="12.75" hidden="1">
      <c r="A196" s="533" t="s">
        <v>724</v>
      </c>
      <c r="B196" s="285">
        <v>0</v>
      </c>
      <c r="C196" s="285">
        <v>0</v>
      </c>
      <c r="D196" s="285">
        <v>0</v>
      </c>
      <c r="E196" s="576"/>
    </row>
    <row r="197" spans="1:5" ht="12.75" hidden="1">
      <c r="A197" s="533" t="s">
        <v>725</v>
      </c>
      <c r="B197" s="285">
        <v>0</v>
      </c>
      <c r="C197" s="285">
        <v>0</v>
      </c>
      <c r="D197" s="285">
        <v>0</v>
      </c>
      <c r="E197" s="576"/>
    </row>
    <row r="198" spans="1:5" ht="12.75" hidden="1">
      <c r="A198" s="533" t="s">
        <v>726</v>
      </c>
      <c r="B198" s="285">
        <v>0</v>
      </c>
      <c r="C198" s="285">
        <v>0</v>
      </c>
      <c r="D198" s="285">
        <v>0</v>
      </c>
      <c r="E198" s="576"/>
    </row>
    <row r="199" spans="1:5" ht="12.75" hidden="1">
      <c r="A199" s="533" t="s">
        <v>727</v>
      </c>
      <c r="B199" s="285">
        <v>0</v>
      </c>
      <c r="C199" s="285">
        <v>0</v>
      </c>
      <c r="D199" s="285">
        <v>0</v>
      </c>
      <c r="E199" s="576"/>
    </row>
    <row r="200" spans="1:5" ht="12.75">
      <c r="A200" s="533" t="s">
        <v>728</v>
      </c>
      <c r="B200" s="285">
        <v>0</v>
      </c>
      <c r="C200" s="285">
        <v>151728</v>
      </c>
      <c r="D200" s="285">
        <v>0</v>
      </c>
      <c r="E200" s="576"/>
    </row>
    <row r="201" spans="1:5" ht="12.75" hidden="1">
      <c r="A201" s="533" t="s">
        <v>729</v>
      </c>
      <c r="B201" s="285">
        <v>0</v>
      </c>
      <c r="C201" s="285">
        <v>0</v>
      </c>
      <c r="D201" s="285">
        <v>0</v>
      </c>
      <c r="E201" s="576"/>
    </row>
    <row r="202" spans="1:5" ht="12.75">
      <c r="A202" s="533" t="s">
        <v>730</v>
      </c>
      <c r="B202" s="285">
        <v>0</v>
      </c>
      <c r="C202" s="285">
        <v>468.5</v>
      </c>
      <c r="D202" s="285">
        <v>0</v>
      </c>
      <c r="E202" s="576"/>
    </row>
    <row r="203" spans="1:5" ht="12.75" hidden="1">
      <c r="A203" s="533" t="s">
        <v>731</v>
      </c>
      <c r="B203" s="285">
        <v>0</v>
      </c>
      <c r="C203" s="285">
        <v>0</v>
      </c>
      <c r="D203" s="285">
        <v>0</v>
      </c>
      <c r="E203" s="576"/>
    </row>
    <row r="204" spans="1:5" ht="12.75">
      <c r="A204" s="533" t="s">
        <v>732</v>
      </c>
      <c r="B204" s="285">
        <v>425.14</v>
      </c>
      <c r="C204" s="285">
        <v>0</v>
      </c>
      <c r="D204" s="285">
        <v>0</v>
      </c>
      <c r="E204" s="576"/>
    </row>
    <row r="205" spans="1:5" ht="12.75" hidden="1">
      <c r="A205" s="533" t="s">
        <v>733</v>
      </c>
      <c r="B205" s="285">
        <v>0</v>
      </c>
      <c r="C205" s="285">
        <v>0</v>
      </c>
      <c r="D205" s="285">
        <v>0</v>
      </c>
      <c r="E205" s="576"/>
    </row>
    <row r="206" spans="1:5" ht="12.75" hidden="1">
      <c r="A206" s="533" t="s">
        <v>734</v>
      </c>
      <c r="B206" s="285">
        <v>0</v>
      </c>
      <c r="C206" s="285">
        <v>0</v>
      </c>
      <c r="D206" s="285">
        <v>0</v>
      </c>
      <c r="E206" s="576"/>
    </row>
    <row r="207" spans="1:5" ht="12.75">
      <c r="A207" s="533" t="s">
        <v>735</v>
      </c>
      <c r="B207" s="285">
        <v>10672.9</v>
      </c>
      <c r="C207" s="285">
        <v>0</v>
      </c>
      <c r="D207" s="285">
        <v>0</v>
      </c>
      <c r="E207" s="576"/>
    </row>
    <row r="208" spans="1:5" ht="12.75">
      <c r="A208" s="533" t="s">
        <v>736</v>
      </c>
      <c r="B208" s="285">
        <v>0</v>
      </c>
      <c r="C208" s="285">
        <v>471540</v>
      </c>
      <c r="D208" s="285">
        <v>0</v>
      </c>
      <c r="E208" s="576"/>
    </row>
    <row r="209" spans="1:5" ht="12.75" hidden="1">
      <c r="A209" s="533" t="s">
        <v>737</v>
      </c>
      <c r="B209" s="285">
        <v>0</v>
      </c>
      <c r="C209" s="285">
        <v>0</v>
      </c>
      <c r="D209" s="285">
        <v>0</v>
      </c>
      <c r="E209" s="576"/>
    </row>
    <row r="210" spans="1:5" ht="12.75" hidden="1">
      <c r="A210" s="533" t="s">
        <v>2053</v>
      </c>
      <c r="B210" s="285">
        <v>0</v>
      </c>
      <c r="C210" s="285">
        <v>0</v>
      </c>
      <c r="D210" s="285">
        <v>0</v>
      </c>
      <c r="E210" s="576"/>
    </row>
    <row r="211" spans="1:5" ht="12.75">
      <c r="A211" s="533" t="s">
        <v>2054</v>
      </c>
      <c r="B211" s="285">
        <v>832034.03</v>
      </c>
      <c r="C211" s="285">
        <v>0</v>
      </c>
      <c r="D211" s="285">
        <v>0</v>
      </c>
      <c r="E211" s="576"/>
    </row>
    <row r="212" spans="1:5" ht="12.75" hidden="1">
      <c r="A212" s="533" t="s">
        <v>2055</v>
      </c>
      <c r="B212" s="285">
        <v>0</v>
      </c>
      <c r="C212" s="285">
        <v>0</v>
      </c>
      <c r="D212" s="285">
        <v>0</v>
      </c>
      <c r="E212" s="576"/>
    </row>
    <row r="213" spans="1:5" ht="12.75" hidden="1">
      <c r="A213" s="533" t="s">
        <v>2056</v>
      </c>
      <c r="B213" s="285">
        <v>0</v>
      </c>
      <c r="C213" s="285">
        <v>0</v>
      </c>
      <c r="D213" s="285">
        <v>0</v>
      </c>
      <c r="E213" s="576"/>
    </row>
    <row r="214" spans="1:5" ht="12.75">
      <c r="A214" s="533" t="s">
        <v>2057</v>
      </c>
      <c r="B214" s="285">
        <v>11870.69</v>
      </c>
      <c r="C214" s="285">
        <v>0</v>
      </c>
      <c r="D214" s="285">
        <v>0</v>
      </c>
      <c r="E214" s="576"/>
    </row>
    <row r="215" spans="1:5" ht="12.75" hidden="1">
      <c r="A215" s="533" t="s">
        <v>2058</v>
      </c>
      <c r="B215" s="285">
        <v>0</v>
      </c>
      <c r="C215" s="285">
        <v>0</v>
      </c>
      <c r="D215" s="285">
        <v>0</v>
      </c>
      <c r="E215" s="576"/>
    </row>
    <row r="216" spans="1:5" ht="12.75" hidden="1">
      <c r="A216" s="533" t="s">
        <v>2059</v>
      </c>
      <c r="B216" s="285">
        <v>0</v>
      </c>
      <c r="C216" s="285">
        <v>0</v>
      </c>
      <c r="D216" s="285">
        <v>0</v>
      </c>
      <c r="E216" s="576"/>
    </row>
    <row r="217" spans="1:5" ht="12.75">
      <c r="A217" s="533" t="s">
        <v>2060</v>
      </c>
      <c r="B217" s="285">
        <v>18320.34</v>
      </c>
      <c r="C217" s="285">
        <v>0</v>
      </c>
      <c r="D217" s="285">
        <v>0</v>
      </c>
      <c r="E217" s="576"/>
    </row>
    <row r="218" spans="1:5" ht="12.75" hidden="1">
      <c r="A218" s="533" t="s">
        <v>2061</v>
      </c>
      <c r="B218" s="285">
        <v>0</v>
      </c>
      <c r="C218" s="285">
        <v>0</v>
      </c>
      <c r="D218" s="285">
        <v>0</v>
      </c>
      <c r="E218" s="576"/>
    </row>
    <row r="219" spans="1:5" ht="12.75" hidden="1">
      <c r="A219" s="533" t="s">
        <v>2062</v>
      </c>
      <c r="B219" s="285">
        <v>0</v>
      </c>
      <c r="C219" s="285">
        <v>0</v>
      </c>
      <c r="D219" s="285">
        <v>0</v>
      </c>
      <c r="E219" s="576"/>
    </row>
    <row r="220" spans="1:5" ht="12.75" hidden="1">
      <c r="A220" s="533" t="s">
        <v>2079</v>
      </c>
      <c r="B220" s="285">
        <v>0</v>
      </c>
      <c r="C220" s="285">
        <v>0</v>
      </c>
      <c r="D220" s="285">
        <v>0</v>
      </c>
      <c r="E220" s="576"/>
    </row>
    <row r="221" spans="1:5" ht="12.75" hidden="1">
      <c r="A221" s="533" t="s">
        <v>2080</v>
      </c>
      <c r="B221" s="285">
        <v>0</v>
      </c>
      <c r="C221" s="285">
        <v>0</v>
      </c>
      <c r="D221" s="285">
        <v>0</v>
      </c>
      <c r="E221" s="576"/>
    </row>
    <row r="222" spans="1:5" ht="12.75" hidden="1">
      <c r="A222" s="533" t="s">
        <v>2081</v>
      </c>
      <c r="B222" s="285">
        <v>0</v>
      </c>
      <c r="C222" s="285">
        <v>0</v>
      </c>
      <c r="D222" s="285">
        <v>0</v>
      </c>
      <c r="E222" s="576"/>
    </row>
    <row r="223" spans="1:5" ht="12.75">
      <c r="A223" s="533" t="s">
        <v>2082</v>
      </c>
      <c r="B223" s="285">
        <v>10440</v>
      </c>
      <c r="C223" s="285">
        <v>0</v>
      </c>
      <c r="D223" s="285">
        <v>0</v>
      </c>
      <c r="E223" s="576"/>
    </row>
    <row r="224" spans="1:5" ht="12.75" hidden="1">
      <c r="A224" s="533" t="s">
        <v>2083</v>
      </c>
      <c r="B224" s="285">
        <v>0</v>
      </c>
      <c r="C224" s="285">
        <v>0</v>
      </c>
      <c r="D224" s="285">
        <v>0</v>
      </c>
      <c r="E224" s="576"/>
    </row>
    <row r="225" spans="1:5" ht="12.75" hidden="1">
      <c r="A225" s="533" t="s">
        <v>2084</v>
      </c>
      <c r="B225" s="285">
        <v>0</v>
      </c>
      <c r="C225" s="285">
        <v>0</v>
      </c>
      <c r="D225" s="285">
        <v>0</v>
      </c>
      <c r="E225" s="576"/>
    </row>
    <row r="226" spans="1:5" ht="12.75">
      <c r="A226" s="533" t="s">
        <v>2085</v>
      </c>
      <c r="B226" s="285">
        <v>446.8</v>
      </c>
      <c r="C226" s="285">
        <v>0</v>
      </c>
      <c r="D226" s="285">
        <v>0</v>
      </c>
      <c r="E226" s="576"/>
    </row>
    <row r="227" spans="1:5" ht="12.75" hidden="1">
      <c r="A227" s="533" t="s">
        <v>2086</v>
      </c>
      <c r="B227" s="285">
        <v>0</v>
      </c>
      <c r="C227" s="285">
        <v>0</v>
      </c>
      <c r="D227" s="285">
        <v>0</v>
      </c>
      <c r="E227" s="576"/>
    </row>
    <row r="228" spans="1:5" ht="12.75" hidden="1">
      <c r="A228" s="533" t="s">
        <v>2087</v>
      </c>
      <c r="B228" s="285">
        <v>0</v>
      </c>
      <c r="C228" s="285">
        <v>0</v>
      </c>
      <c r="D228" s="285">
        <v>0</v>
      </c>
      <c r="E228" s="576"/>
    </row>
    <row r="229" spans="1:5" ht="12.75" hidden="1">
      <c r="A229" s="533" t="s">
        <v>2088</v>
      </c>
      <c r="B229" s="285">
        <v>0</v>
      </c>
      <c r="C229" s="285">
        <v>0</v>
      </c>
      <c r="D229" s="285">
        <v>0</v>
      </c>
      <c r="E229" s="576"/>
    </row>
    <row r="230" spans="1:5" ht="12.75">
      <c r="A230" s="533" t="s">
        <v>2158</v>
      </c>
      <c r="B230" s="285">
        <v>46400</v>
      </c>
      <c r="C230" s="285">
        <v>0</v>
      </c>
      <c r="D230" s="285">
        <v>0</v>
      </c>
      <c r="E230" s="576"/>
    </row>
    <row r="231" spans="1:5" ht="12.75" hidden="1">
      <c r="A231" s="533" t="s">
        <v>2159</v>
      </c>
      <c r="B231" s="285">
        <v>0</v>
      </c>
      <c r="C231" s="285">
        <v>0</v>
      </c>
      <c r="D231" s="285">
        <v>0</v>
      </c>
      <c r="E231" s="576"/>
    </row>
    <row r="232" spans="1:5" ht="12.75" hidden="1">
      <c r="A232" s="533" t="s">
        <v>2160</v>
      </c>
      <c r="B232" s="285">
        <v>0</v>
      </c>
      <c r="C232" s="285">
        <v>0</v>
      </c>
      <c r="D232" s="285">
        <v>0</v>
      </c>
      <c r="E232" s="576"/>
    </row>
    <row r="233" spans="1:5" ht="12.75" hidden="1">
      <c r="A233" s="533" t="s">
        <v>2161</v>
      </c>
      <c r="B233" s="285">
        <v>0</v>
      </c>
      <c r="C233" s="285">
        <v>0</v>
      </c>
      <c r="D233" s="285">
        <v>0</v>
      </c>
      <c r="E233" s="576"/>
    </row>
    <row r="234" spans="1:5" ht="12.75">
      <c r="A234" s="533" t="s">
        <v>2162</v>
      </c>
      <c r="B234" s="285">
        <v>425.14</v>
      </c>
      <c r="C234" s="285">
        <v>0</v>
      </c>
      <c r="D234" s="285">
        <v>0</v>
      </c>
      <c r="E234" s="576"/>
    </row>
    <row r="235" spans="1:5" ht="12.75" hidden="1">
      <c r="A235" s="533" t="s">
        <v>2163</v>
      </c>
      <c r="B235" s="285">
        <v>0</v>
      </c>
      <c r="C235" s="285">
        <v>0</v>
      </c>
      <c r="D235" s="285">
        <v>0</v>
      </c>
      <c r="E235" s="576"/>
    </row>
    <row r="236" spans="1:5" ht="12.75" hidden="1">
      <c r="A236" s="584" t="s">
        <v>2333</v>
      </c>
      <c r="B236" s="285">
        <v>0</v>
      </c>
      <c r="C236" s="285">
        <v>0</v>
      </c>
      <c r="D236" s="285">
        <v>0</v>
      </c>
      <c r="E236" s="576"/>
    </row>
    <row r="237" spans="1:5" ht="12.75" hidden="1">
      <c r="A237" s="584" t="s">
        <v>2334</v>
      </c>
      <c r="B237" s="285">
        <v>0</v>
      </c>
      <c r="C237" s="285">
        <v>0</v>
      </c>
      <c r="D237" s="285">
        <v>0</v>
      </c>
      <c r="E237" s="576"/>
    </row>
    <row r="238" spans="1:5" ht="12.75" hidden="1">
      <c r="A238" s="584" t="s">
        <v>2335</v>
      </c>
      <c r="B238" s="285">
        <v>0</v>
      </c>
      <c r="C238" s="285">
        <v>0</v>
      </c>
      <c r="D238" s="285">
        <v>0</v>
      </c>
      <c r="E238" s="576"/>
    </row>
    <row r="239" spans="1:5" ht="12.75" hidden="1">
      <c r="A239" s="584" t="s">
        <v>2336</v>
      </c>
      <c r="B239" s="285">
        <v>0</v>
      </c>
      <c r="C239" s="285">
        <v>0</v>
      </c>
      <c r="D239" s="285">
        <v>0</v>
      </c>
      <c r="E239" s="576"/>
    </row>
    <row r="240" spans="1:5" ht="12.75" hidden="1">
      <c r="A240" s="584" t="s">
        <v>2337</v>
      </c>
      <c r="B240" s="285">
        <v>0</v>
      </c>
      <c r="C240" s="285">
        <v>0</v>
      </c>
      <c r="D240" s="285">
        <v>0</v>
      </c>
      <c r="E240" s="576"/>
    </row>
    <row r="241" spans="1:5" ht="12.75" hidden="1">
      <c r="A241" s="584" t="s">
        <v>2338</v>
      </c>
      <c r="B241" s="285">
        <v>0</v>
      </c>
      <c r="C241" s="285">
        <v>0</v>
      </c>
      <c r="D241" s="285">
        <v>0</v>
      </c>
      <c r="E241" s="576"/>
    </row>
    <row r="242" spans="1:5" ht="12.75" hidden="1">
      <c r="A242" s="584" t="s">
        <v>2339</v>
      </c>
      <c r="B242" s="285">
        <v>0</v>
      </c>
      <c r="C242" s="285">
        <v>0</v>
      </c>
      <c r="D242" s="285">
        <v>0</v>
      </c>
      <c r="E242" s="576"/>
    </row>
    <row r="243" spans="1:5" ht="12.75" hidden="1">
      <c r="A243" s="584" t="s">
        <v>2340</v>
      </c>
      <c r="B243" s="285">
        <v>0</v>
      </c>
      <c r="C243" s="285">
        <v>0</v>
      </c>
      <c r="D243" s="285">
        <v>0</v>
      </c>
      <c r="E243" s="576"/>
    </row>
    <row r="244" spans="1:5" ht="12.75" hidden="1">
      <c r="A244" s="584" t="s">
        <v>2341</v>
      </c>
      <c r="B244" s="285">
        <v>-0.02</v>
      </c>
      <c r="C244" s="285">
        <v>0</v>
      </c>
      <c r="D244" s="285">
        <v>0</v>
      </c>
      <c r="E244" s="576"/>
    </row>
    <row r="245" spans="1:5" ht="12.75" hidden="1">
      <c r="A245" s="584" t="s">
        <v>2342</v>
      </c>
      <c r="B245" s="285">
        <v>0</v>
      </c>
      <c r="C245" s="285">
        <v>0</v>
      </c>
      <c r="D245" s="285">
        <v>0</v>
      </c>
      <c r="E245" s="576"/>
    </row>
    <row r="246" spans="1:5" ht="12.75" hidden="1">
      <c r="A246" s="584" t="s">
        <v>2343</v>
      </c>
      <c r="B246" s="285">
        <v>0</v>
      </c>
      <c r="C246" s="285">
        <v>0</v>
      </c>
      <c r="D246" s="285">
        <v>0</v>
      </c>
      <c r="E246" s="576"/>
    </row>
    <row r="247" spans="1:5" ht="12.75" hidden="1">
      <c r="A247" s="584" t="s">
        <v>2344</v>
      </c>
      <c r="B247" s="285">
        <v>0</v>
      </c>
      <c r="C247" s="285">
        <v>0</v>
      </c>
      <c r="D247" s="285">
        <v>0</v>
      </c>
      <c r="E247" s="576"/>
    </row>
    <row r="248" spans="1:5" ht="12.75" hidden="1">
      <c r="A248" s="584" t="s">
        <v>2345</v>
      </c>
      <c r="B248" s="285">
        <v>0</v>
      </c>
      <c r="C248" s="285">
        <v>0</v>
      </c>
      <c r="D248" s="285">
        <v>0</v>
      </c>
      <c r="E248" s="576"/>
    </row>
    <row r="249" spans="1:5" ht="12.75">
      <c r="A249" s="533" t="s">
        <v>2164</v>
      </c>
      <c r="B249" s="285">
        <v>24086.03</v>
      </c>
      <c r="C249" s="285">
        <v>44.99</v>
      </c>
      <c r="D249" s="285">
        <v>10974.8</v>
      </c>
      <c r="E249" s="576"/>
    </row>
    <row r="250" spans="1:5" ht="12.75">
      <c r="A250" s="533" t="s">
        <v>2165</v>
      </c>
      <c r="B250" s="285">
        <v>473627.69</v>
      </c>
      <c r="C250" s="285">
        <v>735.13</v>
      </c>
      <c r="D250" s="285">
        <v>150736.68</v>
      </c>
      <c r="E250" s="576"/>
    </row>
    <row r="251" spans="1:5" ht="12.75" hidden="1">
      <c r="A251" s="533" t="s">
        <v>2166</v>
      </c>
      <c r="B251" s="285">
        <v>0</v>
      </c>
      <c r="C251" s="285">
        <v>0</v>
      </c>
      <c r="D251" s="285">
        <v>0</v>
      </c>
      <c r="E251" s="576"/>
    </row>
    <row r="252" spans="1:5" ht="12.75" hidden="1">
      <c r="A252" s="533" t="s">
        <v>2167</v>
      </c>
      <c r="B252" s="285">
        <v>0</v>
      </c>
      <c r="C252" s="285">
        <v>0</v>
      </c>
      <c r="D252" s="285">
        <v>0</v>
      </c>
      <c r="E252" s="576"/>
    </row>
    <row r="253" spans="1:5" ht="12.75" hidden="1">
      <c r="A253" s="533" t="s">
        <v>2168</v>
      </c>
      <c r="B253" s="285">
        <v>0</v>
      </c>
      <c r="C253" s="285">
        <v>0</v>
      </c>
      <c r="D253" s="285">
        <v>0</v>
      </c>
      <c r="E253" s="576"/>
    </row>
    <row r="254" spans="1:5" ht="12.75" hidden="1">
      <c r="A254" s="533" t="s">
        <v>2169</v>
      </c>
      <c r="B254" s="285">
        <v>0</v>
      </c>
      <c r="C254" s="285">
        <v>0</v>
      </c>
      <c r="D254" s="285">
        <v>0</v>
      </c>
      <c r="E254" s="576"/>
    </row>
    <row r="255" spans="1:5" ht="12.75">
      <c r="A255" s="533" t="s">
        <v>2170</v>
      </c>
      <c r="B255" s="285">
        <v>0</v>
      </c>
      <c r="C255" s="285">
        <v>1267840</v>
      </c>
      <c r="D255" s="285">
        <v>2392720</v>
      </c>
      <c r="E255" s="576"/>
    </row>
    <row r="256" spans="1:5" ht="12.75">
      <c r="A256" s="533" t="s">
        <v>2171</v>
      </c>
      <c r="B256" s="285">
        <v>0</v>
      </c>
      <c r="C256" s="285">
        <v>20716252.030000001</v>
      </c>
      <c r="D256" s="285">
        <v>32863530.66</v>
      </c>
      <c r="E256" s="576"/>
    </row>
    <row r="257" spans="1:5" ht="12.75" hidden="1">
      <c r="A257" s="533" t="s">
        <v>2172</v>
      </c>
      <c r="B257" s="285">
        <v>0</v>
      </c>
      <c r="C257" s="285">
        <v>0</v>
      </c>
      <c r="D257" s="285">
        <v>0</v>
      </c>
      <c r="E257" s="576"/>
    </row>
    <row r="258" spans="1:5" ht="12.75" hidden="1">
      <c r="A258" s="533" t="s">
        <v>2173</v>
      </c>
      <c r="B258" s="285">
        <v>0</v>
      </c>
      <c r="C258" s="285">
        <v>0</v>
      </c>
      <c r="D258" s="285">
        <v>0</v>
      </c>
      <c r="E258" s="576"/>
    </row>
    <row r="259" spans="1:5" ht="12.75" hidden="1">
      <c r="A259" s="533" t="s">
        <v>2174</v>
      </c>
      <c r="B259" s="285">
        <v>0</v>
      </c>
      <c r="C259" s="285">
        <v>0</v>
      </c>
      <c r="D259" s="285">
        <v>0</v>
      </c>
      <c r="E259" s="576"/>
    </row>
    <row r="260" spans="1:5" ht="12.75" hidden="1">
      <c r="A260" s="533" t="s">
        <v>2175</v>
      </c>
      <c r="B260" s="285">
        <v>0</v>
      </c>
      <c r="C260" s="285">
        <v>0</v>
      </c>
      <c r="D260" s="285">
        <v>0</v>
      </c>
      <c r="E260" s="576"/>
    </row>
    <row r="261" spans="1:5" ht="12.75" hidden="1">
      <c r="A261" s="533" t="s">
        <v>2176</v>
      </c>
      <c r="B261" s="285">
        <v>0</v>
      </c>
      <c r="C261" s="285">
        <v>0</v>
      </c>
      <c r="D261" s="285">
        <v>0</v>
      </c>
      <c r="E261" s="576"/>
    </row>
    <row r="262" spans="1:5" ht="12.75" hidden="1">
      <c r="A262" s="533" t="s">
        <v>2177</v>
      </c>
      <c r="B262" s="285">
        <v>0</v>
      </c>
      <c r="C262" s="285">
        <v>0</v>
      </c>
      <c r="D262" s="285">
        <v>0</v>
      </c>
      <c r="E262" s="576"/>
    </row>
    <row r="263" spans="1:5" ht="12.75" hidden="1">
      <c r="A263" s="533" t="s">
        <v>2178</v>
      </c>
      <c r="B263" s="285">
        <v>0</v>
      </c>
      <c r="C263" s="285">
        <v>0</v>
      </c>
      <c r="D263" s="285">
        <v>0</v>
      </c>
      <c r="E263" s="576"/>
    </row>
    <row r="264" spans="1:5" ht="12.75" hidden="1">
      <c r="A264" s="533" t="s">
        <v>2179</v>
      </c>
      <c r="B264" s="285">
        <v>0</v>
      </c>
      <c r="C264" s="285">
        <v>0</v>
      </c>
      <c r="D264" s="285">
        <v>0</v>
      </c>
      <c r="E264" s="576"/>
    </row>
    <row r="265" spans="1:5" ht="12.75" hidden="1">
      <c r="A265" s="533" t="s">
        <v>2180</v>
      </c>
      <c r="B265" s="285">
        <v>0</v>
      </c>
      <c r="C265" s="285">
        <v>0</v>
      </c>
      <c r="D265" s="285">
        <v>0</v>
      </c>
      <c r="E265" s="576"/>
    </row>
    <row r="266" spans="1:5" ht="12.75" hidden="1">
      <c r="A266" s="533" t="s">
        <v>2181</v>
      </c>
      <c r="B266" s="285">
        <v>0</v>
      </c>
      <c r="C266" s="285">
        <v>0</v>
      </c>
      <c r="D266" s="285">
        <v>0</v>
      </c>
      <c r="E266" s="576"/>
    </row>
    <row r="267" spans="1:5" ht="12.75">
      <c r="A267" s="533" t="s">
        <v>2182</v>
      </c>
      <c r="B267" s="285">
        <v>29172.2</v>
      </c>
      <c r="C267" s="285">
        <v>29172.2</v>
      </c>
      <c r="D267" s="285">
        <v>29172.2</v>
      </c>
      <c r="E267" s="576"/>
    </row>
    <row r="268" spans="1:5" ht="12.75">
      <c r="A268" s="533" t="s">
        <v>2183</v>
      </c>
      <c r="B268" s="285">
        <v>573642.14</v>
      </c>
      <c r="C268" s="285">
        <v>476667.91</v>
      </c>
      <c r="D268" s="285">
        <v>400674.33</v>
      </c>
      <c r="E268" s="576"/>
    </row>
    <row r="269" spans="1:5" ht="12.75" hidden="1">
      <c r="A269" s="533" t="s">
        <v>2184</v>
      </c>
      <c r="B269" s="285">
        <v>0</v>
      </c>
      <c r="C269" s="285">
        <v>0</v>
      </c>
      <c r="D269" s="285">
        <v>0</v>
      </c>
      <c r="E269" s="576"/>
    </row>
    <row r="270" spans="1:5" ht="12.75" hidden="1">
      <c r="A270" s="533" t="s">
        <v>2185</v>
      </c>
      <c r="B270" s="285">
        <v>0</v>
      </c>
      <c r="C270" s="285">
        <v>0</v>
      </c>
      <c r="D270" s="285">
        <v>0</v>
      </c>
      <c r="E270" s="576"/>
    </row>
    <row r="271" spans="1:5" ht="12.75" hidden="1">
      <c r="A271" s="533" t="s">
        <v>2186</v>
      </c>
      <c r="B271" s="285">
        <v>0</v>
      </c>
      <c r="C271" s="285">
        <v>0</v>
      </c>
      <c r="D271" s="285">
        <v>0</v>
      </c>
      <c r="E271" s="576"/>
    </row>
    <row r="272" spans="1:5" ht="12.75" hidden="1">
      <c r="A272" s="533" t="s">
        <v>2187</v>
      </c>
      <c r="B272" s="285">
        <v>0</v>
      </c>
      <c r="C272" s="285">
        <v>0</v>
      </c>
      <c r="D272" s="285">
        <v>0</v>
      </c>
      <c r="E272" s="576"/>
    </row>
    <row r="273" spans="1:5" ht="12.75" hidden="1">
      <c r="A273" s="533" t="s">
        <v>2188</v>
      </c>
      <c r="B273" s="285">
        <v>0</v>
      </c>
      <c r="C273" s="285">
        <v>0</v>
      </c>
      <c r="D273" s="285">
        <v>0</v>
      </c>
      <c r="E273" s="576"/>
    </row>
    <row r="274" spans="1:5" ht="12.75" hidden="1">
      <c r="A274" s="533" t="s">
        <v>2189</v>
      </c>
      <c r="B274" s="285">
        <v>0</v>
      </c>
      <c r="C274" s="285">
        <v>0</v>
      </c>
      <c r="D274" s="285">
        <v>0</v>
      </c>
      <c r="E274" s="576"/>
    </row>
    <row r="275" spans="1:5" ht="12.75">
      <c r="A275" s="533" t="s">
        <v>2190</v>
      </c>
      <c r="B275" s="285">
        <v>623963.56000000006</v>
      </c>
      <c r="C275" s="285">
        <v>623963.56000000006</v>
      </c>
      <c r="D275" s="285">
        <v>623963.56000000006</v>
      </c>
      <c r="E275" s="576"/>
    </row>
    <row r="276" spans="1:5" ht="12.75">
      <c r="A276" s="533" t="s">
        <v>2191</v>
      </c>
      <c r="B276" s="285">
        <v>12269619.439999999</v>
      </c>
      <c r="C276" s="285">
        <v>10195439.779999999</v>
      </c>
      <c r="D276" s="285">
        <v>8570014.6999999993</v>
      </c>
      <c r="E276" s="576"/>
    </row>
    <row r="277" spans="1:5" ht="12.75" hidden="1">
      <c r="A277" s="533" t="s">
        <v>2192</v>
      </c>
      <c r="B277" s="285">
        <v>0</v>
      </c>
      <c r="C277" s="285">
        <v>0</v>
      </c>
      <c r="D277" s="285">
        <v>0</v>
      </c>
      <c r="E277" s="576"/>
    </row>
    <row r="278" spans="1:5" ht="12.75" hidden="1">
      <c r="A278" s="533" t="s">
        <v>2193</v>
      </c>
      <c r="B278" s="285">
        <v>0</v>
      </c>
      <c r="C278" s="285">
        <v>0</v>
      </c>
      <c r="D278" s="285">
        <v>0</v>
      </c>
      <c r="E278" s="576"/>
    </row>
    <row r="279" spans="1:5" ht="12.75">
      <c r="A279" s="533" t="s">
        <v>2194</v>
      </c>
      <c r="B279" s="285">
        <v>0</v>
      </c>
      <c r="C279" s="285">
        <v>16099.18</v>
      </c>
      <c r="D279" s="285">
        <v>97598.71</v>
      </c>
      <c r="E279" s="576"/>
    </row>
    <row r="280" spans="1:5" ht="12.75">
      <c r="A280" s="533" t="s">
        <v>2195</v>
      </c>
      <c r="B280" s="285">
        <v>0</v>
      </c>
      <c r="C280" s="285">
        <v>263057.38</v>
      </c>
      <c r="D280" s="285">
        <v>1340498.76</v>
      </c>
      <c r="E280" s="576"/>
    </row>
    <row r="281" spans="1:5" ht="12.75">
      <c r="A281" s="533" t="s">
        <v>2196</v>
      </c>
      <c r="B281" s="285">
        <v>129920</v>
      </c>
      <c r="C281" s="285">
        <v>129920</v>
      </c>
      <c r="D281" s="285">
        <v>129920</v>
      </c>
      <c r="E281" s="576"/>
    </row>
    <row r="282" spans="1:5" ht="12.75">
      <c r="A282" s="533" t="s">
        <v>2197</v>
      </c>
      <c r="B282" s="285">
        <v>2554746.8799999999</v>
      </c>
      <c r="C282" s="285">
        <v>2122866.8199999998</v>
      </c>
      <c r="D282" s="285">
        <v>1784425.22</v>
      </c>
      <c r="E282" s="576"/>
    </row>
    <row r="283" spans="1:5" ht="12.75" hidden="1">
      <c r="A283" s="533" t="s">
        <v>2198</v>
      </c>
      <c r="B283" s="285">
        <v>0</v>
      </c>
      <c r="C283" s="285">
        <v>0</v>
      </c>
      <c r="D283" s="285">
        <v>0</v>
      </c>
      <c r="E283" s="576"/>
    </row>
    <row r="284" spans="1:5" ht="12.75" hidden="1">
      <c r="A284" s="533" t="s">
        <v>2199</v>
      </c>
      <c r="B284" s="285">
        <v>0</v>
      </c>
      <c r="C284" s="285">
        <v>0</v>
      </c>
      <c r="D284" s="285">
        <v>0</v>
      </c>
      <c r="E284" s="576"/>
    </row>
    <row r="285" spans="1:5" ht="12.75">
      <c r="A285" s="533" t="s">
        <v>2200</v>
      </c>
      <c r="B285" s="285">
        <v>0</v>
      </c>
      <c r="C285" s="285">
        <v>2152398.31</v>
      </c>
      <c r="D285" s="285">
        <v>2152398.31</v>
      </c>
      <c r="E285" s="576"/>
    </row>
    <row r="286" spans="1:5" ht="12.75">
      <c r="A286" s="533" t="s">
        <v>2201</v>
      </c>
      <c r="B286" s="285">
        <v>0</v>
      </c>
      <c r="C286" s="285">
        <v>35169757.909999996</v>
      </c>
      <c r="D286" s="285">
        <v>29562760.309999999</v>
      </c>
      <c r="E286" s="576"/>
    </row>
    <row r="287" spans="1:5" ht="12.75">
      <c r="A287" s="533" t="s">
        <v>2202</v>
      </c>
      <c r="B287" s="285">
        <v>0</v>
      </c>
      <c r="C287" s="285">
        <v>0</v>
      </c>
      <c r="D287" s="285">
        <v>412776.33</v>
      </c>
      <c r="E287" s="576"/>
    </row>
    <row r="288" spans="1:5" ht="12.75">
      <c r="A288" s="533" t="s">
        <v>2203</v>
      </c>
      <c r="B288" s="285">
        <v>0</v>
      </c>
      <c r="C288" s="285">
        <v>0</v>
      </c>
      <c r="D288" s="285">
        <v>5669400.3399999999</v>
      </c>
      <c r="E288" s="576"/>
    </row>
    <row r="289" spans="1:5" ht="12.75" hidden="1">
      <c r="A289" s="533" t="s">
        <v>2204</v>
      </c>
      <c r="B289" s="285">
        <v>0</v>
      </c>
      <c r="C289" s="285">
        <v>0</v>
      </c>
      <c r="D289" s="285">
        <v>0</v>
      </c>
      <c r="E289" s="576"/>
    </row>
    <row r="290" spans="1:5" ht="12.75" hidden="1">
      <c r="A290" s="533" t="s">
        <v>2205</v>
      </c>
      <c r="B290" s="285">
        <v>0</v>
      </c>
      <c r="C290" s="285">
        <v>0</v>
      </c>
      <c r="D290" s="285">
        <v>0</v>
      </c>
      <c r="E290" s="576"/>
    </row>
    <row r="291" spans="1:5" ht="12.75">
      <c r="A291" s="533" t="s">
        <v>2206</v>
      </c>
      <c r="B291" s="285">
        <v>0</v>
      </c>
      <c r="C291" s="285">
        <v>0</v>
      </c>
      <c r="D291" s="285">
        <v>312861.13</v>
      </c>
      <c r="E291" s="576"/>
    </row>
    <row r="292" spans="1:5" ht="12.75">
      <c r="A292" s="533" t="s">
        <v>2207</v>
      </c>
      <c r="B292" s="285">
        <v>0</v>
      </c>
      <c r="C292" s="285">
        <v>0</v>
      </c>
      <c r="D292" s="285">
        <v>4297085.05</v>
      </c>
      <c r="E292" s="576"/>
    </row>
    <row r="293" spans="1:5" ht="12.75" hidden="1">
      <c r="A293" s="533" t="s">
        <v>2208</v>
      </c>
      <c r="B293" s="285">
        <v>0</v>
      </c>
      <c r="C293" s="285">
        <v>0</v>
      </c>
      <c r="D293" s="285">
        <v>0</v>
      </c>
      <c r="E293" s="576"/>
    </row>
    <row r="294" spans="1:5" ht="12.75" hidden="1">
      <c r="A294" s="533" t="s">
        <v>2209</v>
      </c>
      <c r="B294" s="285">
        <v>0</v>
      </c>
      <c r="C294" s="285">
        <v>0</v>
      </c>
      <c r="D294" s="285">
        <v>0</v>
      </c>
      <c r="E294" s="576"/>
    </row>
    <row r="295" spans="1:5" ht="12.75">
      <c r="A295" s="533" t="s">
        <v>2210</v>
      </c>
      <c r="B295" s="285">
        <v>5336</v>
      </c>
      <c r="C295" s="285">
        <v>5336</v>
      </c>
      <c r="D295" s="285">
        <v>3248</v>
      </c>
      <c r="E295" s="576"/>
    </row>
    <row r="296" spans="1:5" ht="12.75">
      <c r="A296" s="533" t="s">
        <v>2211</v>
      </c>
      <c r="B296" s="285">
        <v>104927.1</v>
      </c>
      <c r="C296" s="285">
        <v>87189.17</v>
      </c>
      <c r="D296" s="285">
        <v>44610.63</v>
      </c>
      <c r="E296" s="576"/>
    </row>
    <row r="297" spans="1:5" ht="12.75" hidden="1">
      <c r="A297" s="533" t="s">
        <v>2212</v>
      </c>
      <c r="B297" s="285">
        <v>0</v>
      </c>
      <c r="C297" s="285">
        <v>0</v>
      </c>
      <c r="D297" s="285">
        <v>0</v>
      </c>
      <c r="E297" s="576"/>
    </row>
    <row r="298" spans="1:5" ht="12.75" hidden="1">
      <c r="A298" s="533" t="s">
        <v>2213</v>
      </c>
      <c r="B298" s="285">
        <v>0</v>
      </c>
      <c r="C298" s="285">
        <v>0</v>
      </c>
      <c r="D298" s="285">
        <v>0</v>
      </c>
      <c r="E298" s="576"/>
    </row>
    <row r="299" spans="1:5" ht="12.75" hidden="1">
      <c r="A299" s="533" t="s">
        <v>2214</v>
      </c>
      <c r="B299" s="285">
        <v>0</v>
      </c>
      <c r="C299" s="285">
        <v>0</v>
      </c>
      <c r="D299" s="285">
        <v>0</v>
      </c>
      <c r="E299" s="576"/>
    </row>
    <row r="300" spans="1:5" ht="12.75" hidden="1">
      <c r="A300" s="533" t="s">
        <v>2215</v>
      </c>
      <c r="B300" s="285">
        <v>0</v>
      </c>
      <c r="C300" s="285">
        <v>0</v>
      </c>
      <c r="D300" s="285">
        <v>0</v>
      </c>
      <c r="E300" s="576"/>
    </row>
    <row r="301" spans="1:5" ht="12.75" hidden="1">
      <c r="A301" s="533" t="s">
        <v>2216</v>
      </c>
      <c r="B301" s="285">
        <v>0</v>
      </c>
      <c r="C301" s="285">
        <v>0</v>
      </c>
      <c r="D301" s="285">
        <v>0</v>
      </c>
      <c r="E301" s="576"/>
    </row>
    <row r="302" spans="1:5" ht="12.75" hidden="1">
      <c r="A302" s="533" t="s">
        <v>2217</v>
      </c>
      <c r="B302" s="285">
        <v>0</v>
      </c>
      <c r="C302" s="285">
        <v>0</v>
      </c>
      <c r="D302" s="285">
        <v>0</v>
      </c>
      <c r="E302" s="576"/>
    </row>
    <row r="303" spans="1:5" ht="12.75" hidden="1">
      <c r="A303" s="533" t="s">
        <v>2218</v>
      </c>
      <c r="B303" s="285">
        <v>0</v>
      </c>
      <c r="C303" s="285">
        <v>0</v>
      </c>
      <c r="D303" s="285">
        <v>0</v>
      </c>
      <c r="E303" s="576"/>
    </row>
    <row r="304" spans="1:5" ht="12.75" hidden="1">
      <c r="A304" s="533" t="s">
        <v>2219</v>
      </c>
      <c r="B304" s="285">
        <v>0</v>
      </c>
      <c r="C304" s="285">
        <v>0</v>
      </c>
      <c r="D304" s="285">
        <v>0</v>
      </c>
      <c r="E304" s="576"/>
    </row>
    <row r="305" spans="1:5" ht="12.75" hidden="1">
      <c r="A305" s="533" t="s">
        <v>2220</v>
      </c>
      <c r="B305" s="285">
        <v>0</v>
      </c>
      <c r="C305" s="285">
        <v>0</v>
      </c>
      <c r="D305" s="285">
        <v>0</v>
      </c>
      <c r="E305" s="576"/>
    </row>
    <row r="306" spans="1:5" ht="12.75" hidden="1">
      <c r="A306" s="533" t="s">
        <v>2221</v>
      </c>
      <c r="B306" s="285">
        <v>0</v>
      </c>
      <c r="C306" s="285">
        <v>0</v>
      </c>
      <c r="D306" s="285">
        <v>0</v>
      </c>
      <c r="E306" s="576"/>
    </row>
    <row r="307" spans="1:5" ht="12.75" hidden="1">
      <c r="A307" s="533" t="s">
        <v>2222</v>
      </c>
      <c r="B307" s="285">
        <v>0</v>
      </c>
      <c r="C307" s="285">
        <v>0</v>
      </c>
      <c r="D307" s="285">
        <v>0</v>
      </c>
      <c r="E307" s="576"/>
    </row>
    <row r="308" spans="1:5" ht="12.75" hidden="1">
      <c r="A308" s="533" t="s">
        <v>2223</v>
      </c>
      <c r="B308" s="285">
        <v>0</v>
      </c>
      <c r="C308" s="285">
        <v>0</v>
      </c>
      <c r="D308" s="285">
        <v>0</v>
      </c>
      <c r="E308" s="576"/>
    </row>
    <row r="309" spans="1:5" ht="12.75" hidden="1">
      <c r="A309" s="533" t="s">
        <v>2224</v>
      </c>
      <c r="B309" s="285">
        <v>0</v>
      </c>
      <c r="C309" s="285">
        <v>0</v>
      </c>
      <c r="D309" s="285">
        <v>0</v>
      </c>
      <c r="E309" s="576"/>
    </row>
    <row r="310" spans="1:5" ht="12.75" hidden="1">
      <c r="A310" s="533" t="s">
        <v>2225</v>
      </c>
      <c r="B310" s="285">
        <v>0</v>
      </c>
      <c r="C310" s="285">
        <v>0</v>
      </c>
      <c r="D310" s="285">
        <v>0</v>
      </c>
      <c r="E310" s="576"/>
    </row>
    <row r="311" spans="1:5" ht="12.75">
      <c r="A311" s="533" t="s">
        <v>2226</v>
      </c>
      <c r="B311" s="285">
        <v>0</v>
      </c>
      <c r="C311" s="285">
        <v>0</v>
      </c>
      <c r="D311" s="285">
        <v>408015.07</v>
      </c>
      <c r="E311" s="576"/>
    </row>
    <row r="312" spans="1:5" ht="12.75">
      <c r="A312" s="533" t="s">
        <v>2227</v>
      </c>
      <c r="B312" s="285">
        <v>0</v>
      </c>
      <c r="C312" s="285">
        <v>0</v>
      </c>
      <c r="D312" s="285">
        <v>5604005.3799999999</v>
      </c>
      <c r="E312" s="576"/>
    </row>
    <row r="313" spans="1:5" ht="12.75">
      <c r="A313" s="533" t="s">
        <v>2228</v>
      </c>
      <c r="B313" s="285">
        <v>16044.71</v>
      </c>
      <c r="C313" s="285">
        <v>16044.71</v>
      </c>
      <c r="D313" s="285">
        <v>5834.44</v>
      </c>
      <c r="E313" s="576"/>
    </row>
    <row r="314" spans="1:5" ht="12.75">
      <c r="A314" s="533" t="s">
        <v>2229</v>
      </c>
      <c r="B314" s="285">
        <v>315503.18</v>
      </c>
      <c r="C314" s="285">
        <v>262167.34999999998</v>
      </c>
      <c r="D314" s="285">
        <v>80134.87</v>
      </c>
      <c r="E314" s="576"/>
    </row>
    <row r="315" spans="1:5" ht="12.75">
      <c r="A315" s="533" t="s">
        <v>2230</v>
      </c>
      <c r="B315" s="285">
        <v>0</v>
      </c>
      <c r="C315" s="285">
        <v>0</v>
      </c>
      <c r="D315" s="285">
        <v>539511.05000000005</v>
      </c>
      <c r="E315" s="576"/>
    </row>
    <row r="316" spans="1:5" ht="12.75">
      <c r="A316" s="533" t="s">
        <v>2231</v>
      </c>
      <c r="B316" s="285">
        <v>0</v>
      </c>
      <c r="C316" s="285">
        <v>0</v>
      </c>
      <c r="D316" s="285">
        <v>7410076.3700000001</v>
      </c>
      <c r="E316" s="576"/>
    </row>
    <row r="317" spans="1:5" ht="12.75" hidden="1">
      <c r="A317" s="533" t="s">
        <v>2232</v>
      </c>
      <c r="B317" s="285">
        <v>0</v>
      </c>
      <c r="C317" s="285">
        <v>0</v>
      </c>
      <c r="D317" s="285">
        <v>0</v>
      </c>
      <c r="E317" s="576"/>
    </row>
    <row r="318" spans="1:5" ht="12.75" hidden="1">
      <c r="A318" s="533" t="s">
        <v>2233</v>
      </c>
      <c r="B318" s="285">
        <v>0</v>
      </c>
      <c r="C318" s="285">
        <v>0</v>
      </c>
      <c r="D318" s="285">
        <v>0</v>
      </c>
      <c r="E318" s="576"/>
    </row>
    <row r="319" spans="1:5" ht="12.75" hidden="1">
      <c r="A319" s="533" t="s">
        <v>2234</v>
      </c>
      <c r="B319" s="285">
        <v>0</v>
      </c>
      <c r="C319" s="285">
        <v>0</v>
      </c>
      <c r="D319" s="285">
        <v>0</v>
      </c>
      <c r="E319" s="576"/>
    </row>
    <row r="320" spans="1:5" ht="12.75" hidden="1">
      <c r="A320" s="533" t="s">
        <v>2235</v>
      </c>
      <c r="B320" s="285">
        <v>0</v>
      </c>
      <c r="C320" s="285">
        <v>0</v>
      </c>
      <c r="D320" s="285">
        <v>0</v>
      </c>
      <c r="E320" s="576"/>
    </row>
    <row r="321" spans="1:5" ht="12.75" hidden="1">
      <c r="A321" s="533" t="s">
        <v>2236</v>
      </c>
      <c r="B321" s="285">
        <v>0</v>
      </c>
      <c r="C321" s="285">
        <v>0</v>
      </c>
      <c r="D321" s="285">
        <v>0</v>
      </c>
      <c r="E321" s="576"/>
    </row>
    <row r="322" spans="1:5" ht="12.75" hidden="1">
      <c r="A322" s="533" t="s">
        <v>2237</v>
      </c>
      <c r="B322" s="285">
        <v>0</v>
      </c>
      <c r="C322" s="285">
        <v>0</v>
      </c>
      <c r="D322" s="285">
        <v>0</v>
      </c>
      <c r="E322" s="576"/>
    </row>
    <row r="323" spans="1:5" ht="12.75" hidden="1">
      <c r="A323" s="533" t="s">
        <v>2238</v>
      </c>
      <c r="B323" s="285">
        <v>0</v>
      </c>
      <c r="C323" s="285">
        <v>0</v>
      </c>
      <c r="D323" s="285">
        <v>0</v>
      </c>
      <c r="E323" s="576"/>
    </row>
    <row r="324" spans="1:5" ht="12.75" hidden="1">
      <c r="A324" s="533" t="s">
        <v>2239</v>
      </c>
      <c r="B324" s="285">
        <v>0</v>
      </c>
      <c r="C324" s="285">
        <v>0</v>
      </c>
      <c r="D324" s="285">
        <v>0</v>
      </c>
      <c r="E324" s="576"/>
    </row>
    <row r="325" spans="1:5" ht="12.75" hidden="1">
      <c r="A325" s="533" t="s">
        <v>2240</v>
      </c>
      <c r="B325" s="285">
        <v>0</v>
      </c>
      <c r="C325" s="285">
        <v>0</v>
      </c>
      <c r="D325" s="285">
        <v>0</v>
      </c>
      <c r="E325" s="576"/>
    </row>
    <row r="326" spans="1:5" ht="12.75" hidden="1">
      <c r="A326" s="533" t="s">
        <v>2241</v>
      </c>
      <c r="B326" s="285">
        <v>0</v>
      </c>
      <c r="C326" s="285">
        <v>0</v>
      </c>
      <c r="D326" s="285">
        <v>0</v>
      </c>
      <c r="E326" s="576"/>
    </row>
    <row r="327" spans="1:5" ht="12.75" hidden="1">
      <c r="A327" s="533" t="s">
        <v>2242</v>
      </c>
      <c r="B327" s="285">
        <v>0</v>
      </c>
      <c r="C327" s="285">
        <v>0</v>
      </c>
      <c r="D327" s="285">
        <v>0</v>
      </c>
      <c r="E327" s="576"/>
    </row>
    <row r="328" spans="1:5" ht="12.75" hidden="1">
      <c r="A328" s="533" t="s">
        <v>2243</v>
      </c>
      <c r="B328" s="285">
        <v>0</v>
      </c>
      <c r="C328" s="285">
        <v>0</v>
      </c>
      <c r="D328" s="285">
        <v>0</v>
      </c>
      <c r="E328" s="576"/>
    </row>
    <row r="329" spans="1:5" ht="12.75">
      <c r="A329" s="533" t="s">
        <v>2244</v>
      </c>
      <c r="B329" s="285">
        <v>0</v>
      </c>
      <c r="C329" s="285">
        <v>0</v>
      </c>
      <c r="D329" s="285">
        <v>4657432.4400000004</v>
      </c>
      <c r="E329" s="576"/>
    </row>
    <row r="330" spans="1:5" ht="12.75">
      <c r="A330" s="533" t="s">
        <v>2245</v>
      </c>
      <c r="B330" s="285">
        <v>0</v>
      </c>
      <c r="C330" s="285">
        <v>0</v>
      </c>
      <c r="D330" s="285">
        <v>63970376.560000002</v>
      </c>
      <c r="E330" s="576"/>
    </row>
    <row r="331" spans="1:5" ht="12.75">
      <c r="A331" s="533" t="s">
        <v>2246</v>
      </c>
      <c r="B331" s="285">
        <v>0</v>
      </c>
      <c r="C331" s="285">
        <v>0</v>
      </c>
      <c r="D331" s="285">
        <v>55564.79</v>
      </c>
      <c r="E331" s="576"/>
    </row>
    <row r="332" spans="1:5" ht="12.75">
      <c r="A332" s="533" t="s">
        <v>2247</v>
      </c>
      <c r="B332" s="285">
        <v>0</v>
      </c>
      <c r="C332" s="285">
        <v>0</v>
      </c>
      <c r="D332" s="285">
        <v>21791.68</v>
      </c>
      <c r="E332" s="576"/>
    </row>
    <row r="333" spans="1:5" ht="12.75" hidden="1">
      <c r="A333" s="533" t="s">
        <v>2248</v>
      </c>
      <c r="B333" s="285">
        <v>0</v>
      </c>
      <c r="C333" s="285">
        <v>0</v>
      </c>
      <c r="D333" s="285">
        <v>0</v>
      </c>
      <c r="E333" s="576"/>
    </row>
    <row r="334" spans="1:5" ht="12.75" hidden="1">
      <c r="A334" s="533" t="s">
        <v>2249</v>
      </c>
      <c r="B334" s="285">
        <v>0</v>
      </c>
      <c r="C334" s="285">
        <v>0</v>
      </c>
      <c r="D334" s="285">
        <v>0</v>
      </c>
      <c r="E334" s="576"/>
    </row>
    <row r="335" spans="1:5" ht="12.75" hidden="1">
      <c r="A335" s="533" t="s">
        <v>2250</v>
      </c>
      <c r="B335" s="285">
        <v>0</v>
      </c>
      <c r="C335" s="285">
        <v>0</v>
      </c>
      <c r="D335" s="285">
        <v>0</v>
      </c>
      <c r="E335" s="576"/>
    </row>
    <row r="336" spans="1:5" ht="12.75" hidden="1">
      <c r="A336" s="533" t="s">
        <v>2251</v>
      </c>
      <c r="B336" s="285">
        <v>0</v>
      </c>
      <c r="C336" s="285">
        <v>0</v>
      </c>
      <c r="D336" s="285">
        <v>0</v>
      </c>
      <c r="E336" s="576"/>
    </row>
    <row r="337" spans="1:5" ht="12.75" hidden="1">
      <c r="A337" s="533" t="s">
        <v>2252</v>
      </c>
      <c r="B337" s="285">
        <v>0</v>
      </c>
      <c r="C337" s="285">
        <v>0</v>
      </c>
      <c r="D337" s="285">
        <v>0</v>
      </c>
      <c r="E337" s="576"/>
    </row>
    <row r="338" spans="1:5" ht="12.75" hidden="1">
      <c r="A338" s="533" t="s">
        <v>2253</v>
      </c>
      <c r="B338" s="285">
        <v>0</v>
      </c>
      <c r="C338" s="285">
        <v>0</v>
      </c>
      <c r="D338" s="285">
        <v>0</v>
      </c>
      <c r="E338" s="576"/>
    </row>
    <row r="339" spans="1:5" ht="12.75" hidden="1">
      <c r="A339" s="533" t="s">
        <v>2254</v>
      </c>
      <c r="B339" s="285">
        <v>0</v>
      </c>
      <c r="C339" s="285">
        <v>0</v>
      </c>
      <c r="D339" s="285">
        <v>0</v>
      </c>
      <c r="E339" s="576"/>
    </row>
    <row r="340" spans="1:5" ht="12.75" hidden="1">
      <c r="A340" s="533" t="s">
        <v>2255</v>
      </c>
      <c r="B340" s="285">
        <v>0</v>
      </c>
      <c r="C340" s="285">
        <v>0</v>
      </c>
      <c r="D340" s="285">
        <v>0</v>
      </c>
      <c r="E340" s="576"/>
    </row>
    <row r="341" spans="1:5" ht="12.75" hidden="1">
      <c r="A341" s="533" t="s">
        <v>2256</v>
      </c>
      <c r="B341" s="285">
        <v>0</v>
      </c>
      <c r="C341" s="285">
        <v>0</v>
      </c>
      <c r="D341" s="285">
        <v>0</v>
      </c>
      <c r="E341" s="576"/>
    </row>
    <row r="342" spans="1:5" ht="12.75" hidden="1">
      <c r="A342" s="533" t="s">
        <v>2257</v>
      </c>
      <c r="B342" s="285">
        <v>0</v>
      </c>
      <c r="C342" s="285">
        <v>0</v>
      </c>
      <c r="D342" s="285">
        <v>0</v>
      </c>
      <c r="E342" s="576"/>
    </row>
    <row r="343" spans="1:5" ht="12.75" hidden="1">
      <c r="A343" s="533" t="s">
        <v>2258</v>
      </c>
      <c r="B343" s="285">
        <v>0</v>
      </c>
      <c r="C343" s="285">
        <v>0</v>
      </c>
      <c r="D343" s="285">
        <v>0</v>
      </c>
      <c r="E343" s="576"/>
    </row>
    <row r="344" spans="1:5" ht="12.75" hidden="1">
      <c r="A344" s="533" t="s">
        <v>2259</v>
      </c>
      <c r="B344" s="285">
        <v>0</v>
      </c>
      <c r="C344" s="285">
        <v>0</v>
      </c>
      <c r="D344" s="285">
        <v>0</v>
      </c>
      <c r="E344" s="576"/>
    </row>
    <row r="345" spans="1:5" ht="12.75" hidden="1">
      <c r="A345" s="533" t="s">
        <v>2260</v>
      </c>
      <c r="B345" s="285">
        <v>0</v>
      </c>
      <c r="C345" s="285">
        <v>0</v>
      </c>
      <c r="D345" s="285">
        <v>0</v>
      </c>
      <c r="E345" s="576"/>
    </row>
    <row r="346" spans="1:5" ht="12.75" hidden="1">
      <c r="A346" s="533" t="s">
        <v>2261</v>
      </c>
      <c r="B346" s="285">
        <v>0</v>
      </c>
      <c r="C346" s="285">
        <v>0</v>
      </c>
      <c r="D346" s="285">
        <v>0</v>
      </c>
      <c r="E346" s="576"/>
    </row>
    <row r="347" spans="1:5" ht="12.75" hidden="1">
      <c r="A347" s="533" t="s">
        <v>2262</v>
      </c>
      <c r="B347" s="285">
        <v>0</v>
      </c>
      <c r="C347" s="285">
        <v>0</v>
      </c>
      <c r="D347" s="285">
        <v>0</v>
      </c>
      <c r="E347" s="576"/>
    </row>
    <row r="348" spans="1:5" ht="12.75" hidden="1">
      <c r="A348" s="533" t="s">
        <v>2263</v>
      </c>
      <c r="B348" s="285">
        <v>0</v>
      </c>
      <c r="C348" s="285">
        <v>0</v>
      </c>
      <c r="D348" s="285">
        <v>0</v>
      </c>
      <c r="E348" s="576"/>
    </row>
    <row r="349" spans="1:5" ht="12.75" hidden="1">
      <c r="A349" s="533" t="s">
        <v>2264</v>
      </c>
      <c r="B349" s="285">
        <v>0</v>
      </c>
      <c r="C349" s="285">
        <v>0</v>
      </c>
      <c r="D349" s="285">
        <v>0</v>
      </c>
      <c r="E349" s="576"/>
    </row>
    <row r="350" spans="1:5" ht="12.75" hidden="1">
      <c r="A350" s="533" t="s">
        <v>2265</v>
      </c>
      <c r="B350" s="285">
        <v>0</v>
      </c>
      <c r="C350" s="285">
        <v>0</v>
      </c>
      <c r="D350" s="285">
        <v>0</v>
      </c>
      <c r="E350" s="576"/>
    </row>
    <row r="351" spans="1:5" ht="12.75" hidden="1">
      <c r="A351" s="533" t="s">
        <v>2266</v>
      </c>
      <c r="B351" s="285">
        <v>0</v>
      </c>
      <c r="C351" s="285">
        <v>0</v>
      </c>
      <c r="D351" s="285">
        <v>0</v>
      </c>
      <c r="E351" s="576"/>
    </row>
    <row r="352" spans="1:5" ht="12.75" hidden="1">
      <c r="A352" s="533" t="s">
        <v>2267</v>
      </c>
      <c r="B352" s="285">
        <v>0</v>
      </c>
      <c r="C352" s="285">
        <v>0</v>
      </c>
      <c r="D352" s="285">
        <v>0</v>
      </c>
      <c r="E352" s="576"/>
    </row>
    <row r="353" spans="1:5" ht="12.75" hidden="1">
      <c r="A353" s="533" t="s">
        <v>2268</v>
      </c>
      <c r="B353" s="285">
        <v>0</v>
      </c>
      <c r="C353" s="285">
        <v>0</v>
      </c>
      <c r="D353" s="285">
        <v>0</v>
      </c>
      <c r="E353" s="576"/>
    </row>
    <row r="354" spans="1:5" ht="12.75" hidden="1">
      <c r="A354" s="533" t="s">
        <v>2269</v>
      </c>
      <c r="B354" s="285">
        <v>0</v>
      </c>
      <c r="C354" s="285">
        <v>0</v>
      </c>
      <c r="D354" s="285">
        <v>0</v>
      </c>
      <c r="E354" s="576"/>
    </row>
    <row r="355" spans="1:5" ht="12.75">
      <c r="A355" s="533" t="s">
        <v>2270</v>
      </c>
      <c r="B355" s="285">
        <v>178033.36</v>
      </c>
      <c r="C355" s="285">
        <v>0</v>
      </c>
      <c r="D355" s="285">
        <v>0</v>
      </c>
      <c r="E355" s="576"/>
    </row>
    <row r="356" spans="1:5" ht="12.75">
      <c r="A356" s="533" t="s">
        <v>2271</v>
      </c>
      <c r="B356" s="285">
        <v>3500847.99</v>
      </c>
      <c r="C356" s="285">
        <v>0</v>
      </c>
      <c r="D356" s="285">
        <v>0</v>
      </c>
      <c r="E356" s="576"/>
    </row>
    <row r="357" spans="1:5" ht="12.75" hidden="1">
      <c r="A357" s="533" t="s">
        <v>2272</v>
      </c>
      <c r="B357" s="285">
        <v>0</v>
      </c>
      <c r="C357" s="285">
        <v>0</v>
      </c>
      <c r="D357" s="285">
        <v>0</v>
      </c>
      <c r="E357" s="576"/>
    </row>
    <row r="358" spans="1:5" ht="12.75" hidden="1">
      <c r="A358" s="533" t="s">
        <v>2273</v>
      </c>
      <c r="B358" s="285">
        <v>0</v>
      </c>
      <c r="C358" s="285">
        <v>0</v>
      </c>
      <c r="D358" s="285">
        <v>0</v>
      </c>
      <c r="E358" s="576"/>
    </row>
    <row r="359" spans="1:5" ht="12.75" hidden="1">
      <c r="A359" s="533" t="s">
        <v>2274</v>
      </c>
      <c r="B359" s="285">
        <v>0</v>
      </c>
      <c r="C359" s="285">
        <v>0</v>
      </c>
      <c r="D359" s="285">
        <v>0</v>
      </c>
      <c r="E359" s="576"/>
    </row>
    <row r="360" spans="1:5" ht="12.75" hidden="1">
      <c r="A360" s="533" t="s">
        <v>2275</v>
      </c>
      <c r="B360" s="285">
        <v>0</v>
      </c>
      <c r="C360" s="285">
        <v>0</v>
      </c>
      <c r="D360" s="285">
        <v>0</v>
      </c>
      <c r="E360" s="576"/>
    </row>
    <row r="361" spans="1:5" ht="12.75" hidden="1">
      <c r="A361" s="533" t="s">
        <v>2276</v>
      </c>
      <c r="B361" s="285">
        <v>0</v>
      </c>
      <c r="C361" s="285">
        <v>0</v>
      </c>
      <c r="D361" s="285">
        <v>0</v>
      </c>
      <c r="E361" s="576"/>
    </row>
    <row r="362" spans="1:5" ht="12.75" hidden="1">
      <c r="A362" s="533" t="s">
        <v>2277</v>
      </c>
      <c r="B362" s="285">
        <v>0</v>
      </c>
      <c r="C362" s="285">
        <v>0</v>
      </c>
      <c r="D362" s="285">
        <v>0</v>
      </c>
      <c r="E362" s="576"/>
    </row>
    <row r="363" spans="1:5" ht="12.75" hidden="1">
      <c r="A363" s="533" t="s">
        <v>2278</v>
      </c>
      <c r="B363" s="285">
        <v>0</v>
      </c>
      <c r="C363" s="285">
        <v>0</v>
      </c>
      <c r="D363" s="285">
        <v>0</v>
      </c>
      <c r="E363" s="576"/>
    </row>
    <row r="364" spans="1:5" ht="12.75" hidden="1">
      <c r="A364" s="533" t="s">
        <v>2279</v>
      </c>
      <c r="B364" s="285">
        <v>0</v>
      </c>
      <c r="C364" s="285">
        <v>0</v>
      </c>
      <c r="D364" s="285">
        <v>0</v>
      </c>
      <c r="E364" s="576"/>
    </row>
    <row r="365" spans="1:5" ht="12.75" hidden="1">
      <c r="A365" s="533" t="s">
        <v>2280</v>
      </c>
      <c r="B365" s="285">
        <v>0</v>
      </c>
      <c r="C365" s="285">
        <v>0</v>
      </c>
      <c r="D365" s="285">
        <v>0</v>
      </c>
      <c r="E365" s="576"/>
    </row>
    <row r="366" spans="1:5" ht="12.75" hidden="1">
      <c r="A366" s="533" t="s">
        <v>2281</v>
      </c>
      <c r="B366" s="285">
        <v>0</v>
      </c>
      <c r="C366" s="285">
        <v>0</v>
      </c>
      <c r="D366" s="285">
        <v>0</v>
      </c>
      <c r="E366" s="576"/>
    </row>
    <row r="367" spans="1:5" ht="12.75" hidden="1">
      <c r="A367" s="533" t="s">
        <v>2282</v>
      </c>
      <c r="B367" s="285">
        <v>0</v>
      </c>
      <c r="C367" s="285">
        <v>0</v>
      </c>
      <c r="D367" s="285">
        <v>0</v>
      </c>
      <c r="E367" s="576"/>
    </row>
    <row r="368" spans="1:5" ht="12.75" hidden="1">
      <c r="A368" s="533" t="s">
        <v>2283</v>
      </c>
      <c r="B368" s="285">
        <v>0</v>
      </c>
      <c r="C368" s="285">
        <v>0</v>
      </c>
      <c r="D368" s="285">
        <v>0</v>
      </c>
      <c r="E368" s="576"/>
    </row>
    <row r="369" spans="1:5" ht="12.75" hidden="1">
      <c r="A369" s="533" t="s">
        <v>2284</v>
      </c>
      <c r="B369" s="285">
        <v>0</v>
      </c>
      <c r="C369" s="285">
        <v>0</v>
      </c>
      <c r="D369" s="285">
        <v>0</v>
      </c>
      <c r="E369" s="576"/>
    </row>
    <row r="370" spans="1:5" ht="12.75" hidden="1">
      <c r="A370" s="533" t="s">
        <v>2285</v>
      </c>
      <c r="B370" s="285">
        <v>0</v>
      </c>
      <c r="C370" s="285">
        <v>0</v>
      </c>
      <c r="D370" s="285">
        <v>0</v>
      </c>
      <c r="E370" s="576"/>
    </row>
    <row r="371" spans="1:5" ht="12.75">
      <c r="A371" s="535" t="s">
        <v>738</v>
      </c>
      <c r="B371" s="285">
        <v>0</v>
      </c>
      <c r="C371" s="285">
        <v>100000000</v>
      </c>
      <c r="D371" s="285">
        <v>0</v>
      </c>
      <c r="E371" s="576"/>
    </row>
    <row r="372" spans="1:5" ht="14.25" customHeight="1">
      <c r="B372" s="534">
        <v>32257279.740000002</v>
      </c>
      <c r="C372" s="534">
        <v>179078887.88</v>
      </c>
      <c r="D372" s="534">
        <v>180294041.09</v>
      </c>
    </row>
    <row r="373" spans="1:5" ht="14.25" customHeight="1">
      <c r="B373" s="286"/>
      <c r="C373" s="286"/>
      <c r="D373" s="286"/>
    </row>
    <row r="374" spans="1:5" ht="14.25" customHeight="1"/>
    <row r="375" spans="1:5" ht="23.25" customHeight="1">
      <c r="A375" s="277" t="s">
        <v>393</v>
      </c>
      <c r="B375" s="278" t="s">
        <v>289</v>
      </c>
      <c r="C375" s="278" t="s">
        <v>371</v>
      </c>
      <c r="D375" s="278" t="s">
        <v>372</v>
      </c>
      <c r="E375" s="278" t="s">
        <v>373</v>
      </c>
    </row>
    <row r="376" spans="1:5" ht="14.25" customHeight="1">
      <c r="A376" s="281" t="s">
        <v>741</v>
      </c>
      <c r="B376" s="285"/>
      <c r="C376" s="285"/>
      <c r="D376" s="285"/>
      <c r="E376" s="285"/>
    </row>
    <row r="377" spans="1:5" ht="14.25" hidden="1" customHeight="1">
      <c r="A377" s="533" t="s">
        <v>742</v>
      </c>
      <c r="B377" s="285">
        <v>0</v>
      </c>
      <c r="C377" s="285"/>
      <c r="D377" s="285"/>
      <c r="E377" s="285"/>
    </row>
    <row r="378" spans="1:5" ht="14.25" customHeight="1">
      <c r="A378" s="533" t="s">
        <v>743</v>
      </c>
      <c r="B378" s="285">
        <v>1000</v>
      </c>
      <c r="C378" s="285">
        <v>0</v>
      </c>
      <c r="D378" s="285">
        <v>0</v>
      </c>
      <c r="E378" s="285">
        <v>0</v>
      </c>
    </row>
    <row r="379" spans="1:5" ht="14.25" customHeight="1">
      <c r="A379" s="533" t="s">
        <v>744</v>
      </c>
      <c r="B379" s="285">
        <v>97.1</v>
      </c>
      <c r="C379" s="285"/>
      <c r="D379" s="285"/>
      <c r="E379" s="285"/>
    </row>
    <row r="380" spans="1:5" ht="14.25" customHeight="1">
      <c r="A380" s="533" t="s">
        <v>745</v>
      </c>
      <c r="B380" s="285">
        <v>11551.69</v>
      </c>
      <c r="C380" s="285"/>
      <c r="D380" s="285"/>
      <c r="E380" s="285"/>
    </row>
    <row r="381" spans="1:5" ht="14.25" customHeight="1">
      <c r="A381" s="533" t="s">
        <v>746</v>
      </c>
      <c r="B381" s="285">
        <v>19.899999999999999</v>
      </c>
      <c r="C381" s="285"/>
      <c r="D381" s="285"/>
      <c r="E381" s="285"/>
    </row>
    <row r="382" spans="1:5" ht="14.25" customHeight="1">
      <c r="A382" s="535" t="s">
        <v>747</v>
      </c>
      <c r="B382" s="285">
        <v>182700.87</v>
      </c>
      <c r="C382" s="285"/>
      <c r="D382" s="285"/>
      <c r="E382" s="285"/>
    </row>
    <row r="383" spans="1:5" ht="14.25" customHeight="1">
      <c r="B383" s="534">
        <v>195369.56</v>
      </c>
      <c r="C383" s="534">
        <f>SUM(C375:C382)</f>
        <v>0</v>
      </c>
      <c r="D383" s="534">
        <f>SUM(D375:D382)</f>
        <v>0</v>
      </c>
      <c r="E383" s="534">
        <f>SUM(E375:E382)</f>
        <v>0</v>
      </c>
    </row>
    <row r="384" spans="1:5" ht="14.25" customHeight="1"/>
    <row r="385" spans="1:3" ht="14.25" customHeight="1"/>
    <row r="386" spans="1:3" ht="14.25" customHeight="1"/>
    <row r="387" spans="1:3" ht="14.25" customHeight="1">
      <c r="A387" s="275" t="s">
        <v>361</v>
      </c>
    </row>
    <row r="388" spans="1:3" ht="14.25" customHeight="1">
      <c r="A388" s="287"/>
    </row>
    <row r="389" spans="1:3" ht="24" customHeight="1">
      <c r="A389" s="277" t="s">
        <v>359</v>
      </c>
      <c r="B389" s="278" t="s">
        <v>289</v>
      </c>
      <c r="C389" s="278" t="s">
        <v>360</v>
      </c>
    </row>
    <row r="390" spans="1:3" ht="14.25" customHeight="1">
      <c r="A390" s="279" t="s">
        <v>748</v>
      </c>
      <c r="B390" s="280"/>
      <c r="C390" s="280">
        <v>0</v>
      </c>
    </row>
    <row r="391" spans="1:3" ht="14.25" hidden="1" customHeight="1">
      <c r="A391" s="533" t="s">
        <v>749</v>
      </c>
      <c r="B391" s="285" t="e">
        <f>+SUMIF(#REF!,#REF!,#REF!)</f>
        <v>#REF!</v>
      </c>
      <c r="C391" s="282"/>
    </row>
    <row r="392" spans="1:3" ht="14.25" hidden="1" customHeight="1">
      <c r="A392" s="533" t="s">
        <v>750</v>
      </c>
      <c r="B392" s="285" t="e">
        <f>+SUMIF(#REF!,#REF!,#REF!)</f>
        <v>#REF!</v>
      </c>
      <c r="C392" s="282"/>
    </row>
    <row r="393" spans="1:3" ht="14.25" hidden="1" customHeight="1">
      <c r="A393" s="533" t="s">
        <v>751</v>
      </c>
      <c r="B393" s="285" t="e">
        <f>+SUMIF(#REF!,#REF!,#REF!)</f>
        <v>#REF!</v>
      </c>
      <c r="C393" s="282" t="s">
        <v>2011</v>
      </c>
    </row>
    <row r="394" spans="1:3" ht="14.25" hidden="1" customHeight="1">
      <c r="A394" s="533" t="s">
        <v>752</v>
      </c>
      <c r="B394" s="285" t="e">
        <f>+SUMIF(#REF!,#REF!,#REF!)</f>
        <v>#REF!</v>
      </c>
      <c r="C394" s="282" t="s">
        <v>2011</v>
      </c>
    </row>
    <row r="395" spans="1:3" ht="14.25" hidden="1" customHeight="1">
      <c r="A395" s="533" t="s">
        <v>753</v>
      </c>
      <c r="B395" s="285" t="e">
        <f>+SUMIF(#REF!,#REF!,#REF!)</f>
        <v>#REF!</v>
      </c>
      <c r="C395" s="282" t="s">
        <v>2011</v>
      </c>
    </row>
    <row r="396" spans="1:3" ht="14.25" hidden="1" customHeight="1">
      <c r="A396" s="533" t="s">
        <v>754</v>
      </c>
      <c r="B396" s="285" t="e">
        <f>+SUMIF(#REF!,#REF!,#REF!)</f>
        <v>#REF!</v>
      </c>
      <c r="C396" s="282" t="s">
        <v>2011</v>
      </c>
    </row>
    <row r="397" spans="1:3" ht="14.25" customHeight="1">
      <c r="A397" s="533" t="s">
        <v>755</v>
      </c>
      <c r="B397" s="285">
        <v>89734456.340000004</v>
      </c>
      <c r="C397" s="282" t="s">
        <v>2011</v>
      </c>
    </row>
    <row r="398" spans="1:3" ht="14.25" hidden="1" customHeight="1">
      <c r="A398" s="533" t="s">
        <v>756</v>
      </c>
      <c r="B398" s="285">
        <v>0</v>
      </c>
      <c r="C398" s="282" t="s">
        <v>2011</v>
      </c>
    </row>
    <row r="399" spans="1:3" ht="14.25" hidden="1" customHeight="1">
      <c r="A399" s="533" t="s">
        <v>757</v>
      </c>
      <c r="B399" s="285">
        <v>0</v>
      </c>
      <c r="C399" s="282" t="s">
        <v>2011</v>
      </c>
    </row>
    <row r="400" spans="1:3" ht="14.25" customHeight="1">
      <c r="A400" s="533" t="s">
        <v>758</v>
      </c>
      <c r="B400" s="285">
        <v>125222518.78</v>
      </c>
      <c r="C400" s="282" t="s">
        <v>2011</v>
      </c>
    </row>
    <row r="401" spans="1:3" ht="14.25" customHeight="1">
      <c r="A401" s="533" t="s">
        <v>2320</v>
      </c>
      <c r="B401" s="285">
        <v>288245007.06</v>
      </c>
      <c r="C401" s="282" t="s">
        <v>2011</v>
      </c>
    </row>
    <row r="402" spans="1:3" ht="14.25" hidden="1" customHeight="1">
      <c r="A402" s="533" t="s">
        <v>759</v>
      </c>
      <c r="B402" s="285">
        <v>0</v>
      </c>
      <c r="C402" s="282" t="s">
        <v>2011</v>
      </c>
    </row>
    <row r="403" spans="1:3" ht="14.25" hidden="1" customHeight="1">
      <c r="A403" s="533" t="s">
        <v>760</v>
      </c>
      <c r="B403" s="285">
        <v>0</v>
      </c>
      <c r="C403" s="282" t="s">
        <v>2011</v>
      </c>
    </row>
    <row r="404" spans="1:3" ht="14.25" customHeight="1">
      <c r="A404" s="533" t="s">
        <v>761</v>
      </c>
      <c r="B404" s="285">
        <v>2592263.59</v>
      </c>
      <c r="C404" s="282" t="s">
        <v>2011</v>
      </c>
    </row>
    <row r="405" spans="1:3" ht="14.25" customHeight="1">
      <c r="A405" s="533" t="s">
        <v>762</v>
      </c>
      <c r="B405" s="285">
        <v>13332558.25</v>
      </c>
      <c r="C405" s="282" t="s">
        <v>2011</v>
      </c>
    </row>
    <row r="406" spans="1:3" ht="14.25" hidden="1" customHeight="1">
      <c r="A406" s="533" t="s">
        <v>763</v>
      </c>
      <c r="B406" s="285">
        <v>0</v>
      </c>
      <c r="C406" s="282" t="s">
        <v>2011</v>
      </c>
    </row>
    <row r="407" spans="1:3" ht="14.25" customHeight="1">
      <c r="A407" s="533" t="s">
        <v>764</v>
      </c>
      <c r="B407" s="285">
        <v>553602.19999999995</v>
      </c>
      <c r="C407" s="282" t="s">
        <v>2011</v>
      </c>
    </row>
    <row r="408" spans="1:3" ht="14.25" hidden="1" customHeight="1">
      <c r="A408" s="533" t="s">
        <v>765</v>
      </c>
      <c r="B408" s="285">
        <v>0</v>
      </c>
      <c r="C408" s="282" t="s">
        <v>2011</v>
      </c>
    </row>
    <row r="409" spans="1:3" ht="14.25" customHeight="1">
      <c r="A409" s="533" t="s">
        <v>766</v>
      </c>
      <c r="B409" s="285">
        <v>1097763.45</v>
      </c>
      <c r="C409" s="282" t="s">
        <v>2011</v>
      </c>
    </row>
    <row r="410" spans="1:3" ht="14.25" hidden="1" customHeight="1">
      <c r="A410" s="533" t="s">
        <v>767</v>
      </c>
      <c r="B410" s="285">
        <v>0</v>
      </c>
      <c r="C410" s="282" t="s">
        <v>2011</v>
      </c>
    </row>
    <row r="411" spans="1:3" ht="14.25" hidden="1" customHeight="1">
      <c r="A411" s="533" t="s">
        <v>768</v>
      </c>
      <c r="B411" s="285">
        <v>0</v>
      </c>
      <c r="C411" s="282" t="s">
        <v>2011</v>
      </c>
    </row>
    <row r="412" spans="1:3" ht="14.25" customHeight="1">
      <c r="A412" s="533" t="s">
        <v>769</v>
      </c>
      <c r="B412" s="285">
        <v>14441397.060000001</v>
      </c>
      <c r="C412" s="282" t="s">
        <v>2011</v>
      </c>
    </row>
    <row r="413" spans="1:3" ht="14.25" hidden="1" customHeight="1">
      <c r="A413" s="533" t="s">
        <v>770</v>
      </c>
      <c r="B413" s="285">
        <v>0</v>
      </c>
      <c r="C413" s="282" t="s">
        <v>2011</v>
      </c>
    </row>
    <row r="414" spans="1:3" ht="14.25" hidden="1" customHeight="1">
      <c r="A414" s="533" t="s">
        <v>771</v>
      </c>
      <c r="B414" s="285">
        <v>0</v>
      </c>
      <c r="C414" s="282" t="s">
        <v>2011</v>
      </c>
    </row>
    <row r="415" spans="1:3" ht="14.25" hidden="1" customHeight="1">
      <c r="A415" s="533" t="s">
        <v>772</v>
      </c>
      <c r="B415" s="285">
        <v>0</v>
      </c>
      <c r="C415" s="282" t="s">
        <v>2011</v>
      </c>
    </row>
    <row r="416" spans="1:3" ht="14.25" hidden="1" customHeight="1">
      <c r="A416" s="533" t="s">
        <v>773</v>
      </c>
      <c r="B416" s="285">
        <v>0</v>
      </c>
      <c r="C416" s="282" t="s">
        <v>2011</v>
      </c>
    </row>
    <row r="417" spans="1:3" ht="14.25" hidden="1" customHeight="1">
      <c r="A417" s="533" t="s">
        <v>774</v>
      </c>
      <c r="B417" s="285">
        <v>0</v>
      </c>
      <c r="C417" s="282" t="s">
        <v>2011</v>
      </c>
    </row>
    <row r="418" spans="1:3" ht="14.25" hidden="1" customHeight="1">
      <c r="A418" s="533" t="s">
        <v>775</v>
      </c>
      <c r="B418" s="285">
        <v>0</v>
      </c>
      <c r="C418" s="282" t="s">
        <v>2011</v>
      </c>
    </row>
    <row r="419" spans="1:3" ht="14.25" customHeight="1">
      <c r="A419" s="533" t="s">
        <v>776</v>
      </c>
      <c r="B419" s="285">
        <v>26504225.82</v>
      </c>
      <c r="C419" s="282" t="s">
        <v>2011</v>
      </c>
    </row>
    <row r="420" spans="1:3" ht="14.25" hidden="1" customHeight="1">
      <c r="A420" s="533" t="s">
        <v>777</v>
      </c>
      <c r="B420" s="285">
        <v>0</v>
      </c>
      <c r="C420" s="282" t="s">
        <v>2011</v>
      </c>
    </row>
    <row r="421" spans="1:3" ht="14.25" hidden="1" customHeight="1">
      <c r="A421" s="533" t="s">
        <v>778</v>
      </c>
      <c r="B421" s="285">
        <v>0</v>
      </c>
      <c r="C421" s="282" t="s">
        <v>2011</v>
      </c>
    </row>
    <row r="422" spans="1:3" ht="14.25" customHeight="1">
      <c r="A422" s="533" t="s">
        <v>779</v>
      </c>
      <c r="B422" s="285">
        <v>157500</v>
      </c>
      <c r="C422" s="282" t="s">
        <v>2011</v>
      </c>
    </row>
    <row r="423" spans="1:3" ht="14.25" customHeight="1">
      <c r="A423" s="533" t="s">
        <v>780</v>
      </c>
      <c r="B423" s="285">
        <v>4904764.8</v>
      </c>
      <c r="C423" s="282" t="s">
        <v>2011</v>
      </c>
    </row>
    <row r="424" spans="1:3" ht="14.25" hidden="1" customHeight="1">
      <c r="A424" s="533" t="s">
        <v>781</v>
      </c>
      <c r="B424" s="285">
        <v>0</v>
      </c>
      <c r="C424" s="282" t="s">
        <v>2011</v>
      </c>
    </row>
    <row r="425" spans="1:3" ht="14.25" hidden="1" customHeight="1">
      <c r="A425" s="533" t="s">
        <v>782</v>
      </c>
      <c r="B425" s="285">
        <v>0</v>
      </c>
      <c r="C425" s="282" t="s">
        <v>2011</v>
      </c>
    </row>
    <row r="426" spans="1:3" ht="14.25" hidden="1" customHeight="1">
      <c r="A426" s="533" t="s">
        <v>783</v>
      </c>
      <c r="B426" s="285">
        <v>0</v>
      </c>
      <c r="C426" s="282" t="s">
        <v>2011</v>
      </c>
    </row>
    <row r="427" spans="1:3" ht="14.25" hidden="1" customHeight="1">
      <c r="A427" s="533" t="s">
        <v>784</v>
      </c>
      <c r="B427" s="285">
        <v>0</v>
      </c>
      <c r="C427" s="282" t="s">
        <v>2011</v>
      </c>
    </row>
    <row r="428" spans="1:3" ht="14.25" customHeight="1">
      <c r="A428" s="533" t="s">
        <v>785</v>
      </c>
      <c r="B428" s="285">
        <v>1243325</v>
      </c>
      <c r="C428" s="282" t="s">
        <v>2011</v>
      </c>
    </row>
    <row r="429" spans="1:3" ht="14.25" hidden="1" customHeight="1">
      <c r="A429" s="533" t="s">
        <v>786</v>
      </c>
      <c r="B429" s="285">
        <v>0</v>
      </c>
      <c r="C429" s="282" t="s">
        <v>2011</v>
      </c>
    </row>
    <row r="430" spans="1:3" ht="14.25" hidden="1" customHeight="1">
      <c r="A430" s="533" t="s">
        <v>787</v>
      </c>
      <c r="B430" s="285">
        <v>0</v>
      </c>
      <c r="C430" s="282" t="s">
        <v>2011</v>
      </c>
    </row>
    <row r="431" spans="1:3" ht="14.25" customHeight="1">
      <c r="A431" s="533" t="s">
        <v>788</v>
      </c>
      <c r="B431" s="285">
        <v>41919.83</v>
      </c>
      <c r="C431" s="282" t="s">
        <v>2011</v>
      </c>
    </row>
    <row r="432" spans="1:3" ht="14.25" hidden="1" customHeight="1">
      <c r="A432" s="533" t="s">
        <v>789</v>
      </c>
      <c r="B432" s="285">
        <v>0</v>
      </c>
      <c r="C432" s="282" t="s">
        <v>2011</v>
      </c>
    </row>
    <row r="433" spans="1:3" ht="14.25" hidden="1" customHeight="1">
      <c r="A433" s="533" t="s">
        <v>790</v>
      </c>
      <c r="B433" s="285">
        <v>0</v>
      </c>
      <c r="C433" s="282" t="s">
        <v>2011</v>
      </c>
    </row>
    <row r="434" spans="1:3" ht="14.25" customHeight="1">
      <c r="A434" s="533" t="s">
        <v>791</v>
      </c>
      <c r="B434" s="285">
        <v>349967.2</v>
      </c>
      <c r="C434" s="282" t="s">
        <v>2011</v>
      </c>
    </row>
    <row r="435" spans="1:3" ht="14.25" hidden="1" customHeight="1">
      <c r="A435" s="533" t="s">
        <v>792</v>
      </c>
      <c r="B435" s="285">
        <v>0</v>
      </c>
      <c r="C435" s="282" t="s">
        <v>2011</v>
      </c>
    </row>
    <row r="436" spans="1:3" ht="14.25" customHeight="1">
      <c r="A436" s="533" t="s">
        <v>793</v>
      </c>
      <c r="B436" s="285">
        <v>15808</v>
      </c>
      <c r="C436" s="282" t="s">
        <v>2011</v>
      </c>
    </row>
    <row r="437" spans="1:3" ht="14.25" customHeight="1">
      <c r="A437" s="533" t="s">
        <v>794</v>
      </c>
      <c r="B437" s="285">
        <v>168000</v>
      </c>
      <c r="C437" s="282" t="s">
        <v>2011</v>
      </c>
    </row>
    <row r="438" spans="1:3" ht="14.25" customHeight="1">
      <c r="A438" s="533" t="s">
        <v>795</v>
      </c>
      <c r="B438" s="285">
        <v>67968</v>
      </c>
      <c r="C438" s="282" t="s">
        <v>2011</v>
      </c>
    </row>
    <row r="439" spans="1:3" ht="14.25" hidden="1" customHeight="1">
      <c r="A439" s="533" t="s">
        <v>796</v>
      </c>
      <c r="B439" s="285">
        <v>0</v>
      </c>
      <c r="C439" s="282" t="s">
        <v>2011</v>
      </c>
    </row>
    <row r="440" spans="1:3" ht="14.25" hidden="1" customHeight="1">
      <c r="A440" s="533" t="s">
        <v>797</v>
      </c>
      <c r="B440" s="285">
        <v>0</v>
      </c>
      <c r="C440" s="282" t="s">
        <v>2011</v>
      </c>
    </row>
    <row r="441" spans="1:3" ht="14.25" hidden="1" customHeight="1">
      <c r="A441" s="533" t="s">
        <v>798</v>
      </c>
      <c r="B441" s="285">
        <v>0</v>
      </c>
      <c r="C441" s="282" t="s">
        <v>2011</v>
      </c>
    </row>
    <row r="442" spans="1:3" ht="14.25" hidden="1" customHeight="1">
      <c r="A442" s="533" t="s">
        <v>799</v>
      </c>
      <c r="B442" s="285">
        <v>0</v>
      </c>
      <c r="C442" s="282" t="s">
        <v>2011</v>
      </c>
    </row>
    <row r="443" spans="1:3" ht="14.25" customHeight="1">
      <c r="A443" s="533" t="s">
        <v>800</v>
      </c>
      <c r="B443" s="285">
        <v>364117.34</v>
      </c>
      <c r="C443" s="282" t="s">
        <v>2011</v>
      </c>
    </row>
    <row r="444" spans="1:3" ht="14.25" hidden="1" customHeight="1">
      <c r="A444" s="533" t="s">
        <v>801</v>
      </c>
      <c r="B444" s="285">
        <v>0</v>
      </c>
      <c r="C444" s="282" t="s">
        <v>2011</v>
      </c>
    </row>
    <row r="445" spans="1:3" ht="14.25" hidden="1" customHeight="1">
      <c r="A445" s="533" t="s">
        <v>802</v>
      </c>
      <c r="B445" s="285">
        <v>0</v>
      </c>
      <c r="C445" s="282" t="s">
        <v>2011</v>
      </c>
    </row>
    <row r="446" spans="1:3" ht="14.25" hidden="1" customHeight="1">
      <c r="A446" s="533" t="s">
        <v>803</v>
      </c>
      <c r="B446" s="285">
        <v>0</v>
      </c>
      <c r="C446" s="282" t="s">
        <v>2011</v>
      </c>
    </row>
    <row r="447" spans="1:3" ht="14.25" hidden="1" customHeight="1">
      <c r="A447" s="533" t="s">
        <v>804</v>
      </c>
      <c r="B447" s="285">
        <v>0</v>
      </c>
      <c r="C447" s="282" t="s">
        <v>2011</v>
      </c>
    </row>
    <row r="448" spans="1:3" ht="14.25" hidden="1" customHeight="1">
      <c r="A448" s="533" t="s">
        <v>805</v>
      </c>
      <c r="B448" s="285">
        <v>0</v>
      </c>
      <c r="C448" s="282" t="s">
        <v>2011</v>
      </c>
    </row>
    <row r="449" spans="1:3" ht="14.25" customHeight="1">
      <c r="A449" s="533" t="s">
        <v>806</v>
      </c>
      <c r="B449" s="285">
        <v>179678.8</v>
      </c>
      <c r="C449" s="282" t="s">
        <v>2011</v>
      </c>
    </row>
    <row r="450" spans="1:3" ht="14.25" customHeight="1">
      <c r="A450" s="533" t="s">
        <v>807</v>
      </c>
      <c r="B450" s="285">
        <v>36779.629999999997</v>
      </c>
      <c r="C450" s="282" t="s">
        <v>2011</v>
      </c>
    </row>
    <row r="451" spans="1:3" ht="14.25" hidden="1" customHeight="1">
      <c r="A451" s="533" t="s">
        <v>808</v>
      </c>
      <c r="B451" s="285">
        <v>0</v>
      </c>
      <c r="C451" s="282" t="s">
        <v>2011</v>
      </c>
    </row>
    <row r="452" spans="1:3" ht="14.25" hidden="1" customHeight="1">
      <c r="A452" s="533" t="s">
        <v>809</v>
      </c>
      <c r="B452" s="285">
        <v>0</v>
      </c>
      <c r="C452" s="282" t="s">
        <v>2011</v>
      </c>
    </row>
    <row r="453" spans="1:3" ht="14.25" hidden="1" customHeight="1">
      <c r="A453" s="533" t="s">
        <v>810</v>
      </c>
      <c r="B453" s="285">
        <v>0</v>
      </c>
      <c r="C453" s="282" t="s">
        <v>2011</v>
      </c>
    </row>
    <row r="454" spans="1:3" ht="14.25" customHeight="1">
      <c r="A454" s="533" t="s">
        <v>811</v>
      </c>
      <c r="B454" s="285">
        <v>273406.71000000002</v>
      </c>
      <c r="C454" s="282" t="s">
        <v>2011</v>
      </c>
    </row>
    <row r="455" spans="1:3" ht="14.25" customHeight="1">
      <c r="A455" s="533" t="s">
        <v>2063</v>
      </c>
      <c r="B455" s="285">
        <v>87569.24</v>
      </c>
      <c r="C455" s="282" t="s">
        <v>2011</v>
      </c>
    </row>
    <row r="456" spans="1:3" ht="14.25" customHeight="1">
      <c r="A456" s="533" t="s">
        <v>2141</v>
      </c>
      <c r="B456" s="285">
        <v>194714.23999999999</v>
      </c>
      <c r="C456" s="282" t="s">
        <v>2011</v>
      </c>
    </row>
    <row r="457" spans="1:3" ht="14.25" customHeight="1">
      <c r="A457" s="533" t="s">
        <v>812</v>
      </c>
      <c r="B457" s="285">
        <v>163662.24</v>
      </c>
      <c r="C457" s="282" t="s">
        <v>2011</v>
      </c>
    </row>
    <row r="458" spans="1:3" ht="14.25" hidden="1" customHeight="1">
      <c r="A458" s="533" t="s">
        <v>813</v>
      </c>
      <c r="B458" s="285">
        <v>0</v>
      </c>
      <c r="C458" s="282" t="s">
        <v>2011</v>
      </c>
    </row>
    <row r="459" spans="1:3" ht="14.25" hidden="1" customHeight="1">
      <c r="A459" s="533" t="s">
        <v>814</v>
      </c>
      <c r="B459" s="285">
        <v>0</v>
      </c>
      <c r="C459" s="282" t="s">
        <v>2011</v>
      </c>
    </row>
    <row r="460" spans="1:3" ht="14.25" hidden="1" customHeight="1">
      <c r="A460" s="533" t="s">
        <v>815</v>
      </c>
      <c r="B460" s="285">
        <v>0</v>
      </c>
      <c r="C460" s="282" t="s">
        <v>2011</v>
      </c>
    </row>
    <row r="461" spans="1:3" ht="14.25" customHeight="1">
      <c r="A461" s="533" t="s">
        <v>816</v>
      </c>
      <c r="B461" s="285">
        <v>151858.66</v>
      </c>
      <c r="C461" s="282" t="s">
        <v>2011</v>
      </c>
    </row>
    <row r="462" spans="1:3" ht="14.25" customHeight="1">
      <c r="A462" s="533" t="s">
        <v>817</v>
      </c>
      <c r="B462" s="285">
        <v>455600</v>
      </c>
      <c r="C462" s="282" t="s">
        <v>2011</v>
      </c>
    </row>
    <row r="463" spans="1:3" ht="14.25" customHeight="1">
      <c r="A463" s="533" t="s">
        <v>818</v>
      </c>
      <c r="B463" s="285">
        <v>21139.65</v>
      </c>
      <c r="C463" s="282" t="s">
        <v>2011</v>
      </c>
    </row>
    <row r="464" spans="1:3" ht="14.25" hidden="1" customHeight="1">
      <c r="A464" s="533" t="s">
        <v>819</v>
      </c>
      <c r="B464" s="285">
        <v>0</v>
      </c>
      <c r="C464" s="282" t="s">
        <v>2011</v>
      </c>
    </row>
    <row r="465" spans="1:3" ht="14.25" customHeight="1">
      <c r="A465" s="533" t="s">
        <v>820</v>
      </c>
      <c r="B465" s="285">
        <v>1443860</v>
      </c>
      <c r="C465" s="282" t="s">
        <v>2011</v>
      </c>
    </row>
    <row r="466" spans="1:3" ht="14.25" hidden="1" customHeight="1">
      <c r="A466" s="533" t="s">
        <v>821</v>
      </c>
      <c r="B466" s="285">
        <v>0</v>
      </c>
      <c r="C466" s="282" t="s">
        <v>2011</v>
      </c>
    </row>
    <row r="467" spans="1:3" ht="14.25" hidden="1" customHeight="1">
      <c r="A467" s="533" t="s">
        <v>822</v>
      </c>
      <c r="B467" s="285">
        <v>0</v>
      </c>
      <c r="C467" s="282" t="s">
        <v>2011</v>
      </c>
    </row>
    <row r="468" spans="1:3" ht="14.25" hidden="1" customHeight="1">
      <c r="A468" s="533" t="s">
        <v>823</v>
      </c>
      <c r="B468" s="285">
        <v>0</v>
      </c>
      <c r="C468" s="282" t="s">
        <v>2011</v>
      </c>
    </row>
    <row r="469" spans="1:3" ht="14.25" hidden="1" customHeight="1">
      <c r="A469" s="533" t="s">
        <v>824</v>
      </c>
      <c r="B469" s="285">
        <v>0</v>
      </c>
      <c r="C469" s="282" t="s">
        <v>2011</v>
      </c>
    </row>
    <row r="470" spans="1:3" ht="14.25" hidden="1" customHeight="1">
      <c r="A470" s="533" t="s">
        <v>825</v>
      </c>
      <c r="B470" s="285">
        <v>0</v>
      </c>
      <c r="C470" s="282" t="s">
        <v>2011</v>
      </c>
    </row>
    <row r="471" spans="1:3" ht="14.25" customHeight="1">
      <c r="A471" s="533" t="s">
        <v>826</v>
      </c>
      <c r="B471" s="285">
        <v>351110.40000000002</v>
      </c>
      <c r="C471" s="282" t="s">
        <v>2011</v>
      </c>
    </row>
    <row r="472" spans="1:3" ht="14.25" customHeight="1">
      <c r="A472" s="533" t="s">
        <v>827</v>
      </c>
      <c r="B472" s="285">
        <v>152744</v>
      </c>
      <c r="C472" s="282" t="s">
        <v>2011</v>
      </c>
    </row>
    <row r="473" spans="1:3" ht="14.25" customHeight="1">
      <c r="A473" s="533" t="s">
        <v>828</v>
      </c>
      <c r="B473" s="285">
        <v>23253.88</v>
      </c>
      <c r="C473" s="282" t="s">
        <v>2011</v>
      </c>
    </row>
    <row r="474" spans="1:3" ht="14.25" hidden="1" customHeight="1">
      <c r="A474" s="533" t="s">
        <v>829</v>
      </c>
      <c r="B474" s="285">
        <v>0</v>
      </c>
      <c r="C474" s="282" t="s">
        <v>2011</v>
      </c>
    </row>
    <row r="475" spans="1:3" ht="14.25" hidden="1" customHeight="1">
      <c r="A475" s="533" t="s">
        <v>830</v>
      </c>
      <c r="B475" s="285">
        <v>0</v>
      </c>
      <c r="C475" s="282" t="s">
        <v>2011</v>
      </c>
    </row>
    <row r="476" spans="1:3" ht="14.25" customHeight="1">
      <c r="A476" s="533" t="s">
        <v>831</v>
      </c>
      <c r="B476" s="285">
        <v>244988</v>
      </c>
      <c r="C476" s="282" t="s">
        <v>2011</v>
      </c>
    </row>
    <row r="477" spans="1:3" ht="14.25" customHeight="1">
      <c r="A477" s="533" t="s">
        <v>832</v>
      </c>
      <c r="B477" s="285">
        <v>159280</v>
      </c>
      <c r="C477" s="282" t="s">
        <v>2011</v>
      </c>
    </row>
    <row r="478" spans="1:3" ht="14.25" customHeight="1">
      <c r="A478" s="533" t="s">
        <v>833</v>
      </c>
      <c r="B478" s="285">
        <v>161840</v>
      </c>
      <c r="C478" s="282" t="s">
        <v>2011</v>
      </c>
    </row>
    <row r="479" spans="1:3" ht="14.25" hidden="1" customHeight="1">
      <c r="A479" s="533" t="s">
        <v>834</v>
      </c>
      <c r="B479" s="285">
        <v>0</v>
      </c>
      <c r="C479" s="282" t="s">
        <v>2011</v>
      </c>
    </row>
    <row r="480" spans="1:3" ht="14.25" customHeight="1">
      <c r="A480" s="533" t="s">
        <v>835</v>
      </c>
      <c r="B480" s="285">
        <v>18512</v>
      </c>
      <c r="C480" s="282" t="s">
        <v>2011</v>
      </c>
    </row>
    <row r="481" spans="1:3" ht="14.25" hidden="1" customHeight="1">
      <c r="A481" s="533" t="s">
        <v>836</v>
      </c>
      <c r="B481" s="285">
        <v>0</v>
      </c>
      <c r="C481" s="282" t="s">
        <v>2011</v>
      </c>
    </row>
    <row r="482" spans="1:3" ht="14.25" hidden="1" customHeight="1">
      <c r="A482" s="533" t="s">
        <v>837</v>
      </c>
      <c r="B482" s="285">
        <v>0</v>
      </c>
      <c r="C482" s="282" t="s">
        <v>2011</v>
      </c>
    </row>
    <row r="483" spans="1:3" ht="14.25" customHeight="1">
      <c r="A483" s="533" t="s">
        <v>838</v>
      </c>
      <c r="B483" s="285">
        <v>27550</v>
      </c>
      <c r="C483" s="282" t="s">
        <v>2011</v>
      </c>
    </row>
    <row r="484" spans="1:3" ht="14.25" customHeight="1">
      <c r="A484" s="533" t="s">
        <v>839</v>
      </c>
      <c r="B484" s="285">
        <v>78320</v>
      </c>
      <c r="C484" s="282" t="s">
        <v>2011</v>
      </c>
    </row>
    <row r="485" spans="1:3" ht="14.25" customHeight="1">
      <c r="A485" s="533" t="s">
        <v>840</v>
      </c>
      <c r="B485" s="285">
        <v>30800</v>
      </c>
      <c r="C485" s="282" t="s">
        <v>2011</v>
      </c>
    </row>
    <row r="486" spans="1:3" ht="14.25" customHeight="1">
      <c r="A486" s="533" t="s">
        <v>841</v>
      </c>
      <c r="B486" s="285">
        <v>27362550.079999998</v>
      </c>
      <c r="C486" s="282" t="s">
        <v>2011</v>
      </c>
    </row>
    <row r="487" spans="1:3" ht="14.25" hidden="1" customHeight="1">
      <c r="A487" s="533" t="s">
        <v>842</v>
      </c>
      <c r="B487" s="285">
        <v>0</v>
      </c>
      <c r="C487" s="282" t="s">
        <v>2011</v>
      </c>
    </row>
    <row r="488" spans="1:3" ht="14.25" hidden="1" customHeight="1">
      <c r="A488" s="533" t="s">
        <v>843</v>
      </c>
      <c r="B488" s="285">
        <v>0</v>
      </c>
      <c r="C488" s="282" t="s">
        <v>2011</v>
      </c>
    </row>
    <row r="489" spans="1:3" ht="14.25" hidden="1" customHeight="1">
      <c r="A489" s="533" t="s">
        <v>844</v>
      </c>
      <c r="B489" s="285">
        <v>0</v>
      </c>
      <c r="C489" s="282" t="s">
        <v>2011</v>
      </c>
    </row>
    <row r="490" spans="1:3" ht="14.25" hidden="1" customHeight="1">
      <c r="A490" s="533" t="s">
        <v>845</v>
      </c>
      <c r="B490" s="285">
        <v>0</v>
      </c>
      <c r="C490" s="282" t="s">
        <v>2011</v>
      </c>
    </row>
    <row r="491" spans="1:3" ht="14.25" hidden="1" customHeight="1">
      <c r="A491" s="533" t="s">
        <v>846</v>
      </c>
      <c r="B491" s="285">
        <v>0</v>
      </c>
      <c r="C491" s="282" t="s">
        <v>2011</v>
      </c>
    </row>
    <row r="492" spans="1:3" ht="14.25" customHeight="1">
      <c r="A492" s="533" t="s">
        <v>847</v>
      </c>
      <c r="B492" s="285">
        <v>156209.49</v>
      </c>
      <c r="C492" s="282" t="s">
        <v>2011</v>
      </c>
    </row>
    <row r="493" spans="1:3" ht="14.25" hidden="1" customHeight="1">
      <c r="A493" s="533" t="s">
        <v>848</v>
      </c>
      <c r="B493" s="285">
        <v>0</v>
      </c>
      <c r="C493" s="282" t="s">
        <v>2011</v>
      </c>
    </row>
    <row r="494" spans="1:3" ht="14.25" hidden="1" customHeight="1">
      <c r="A494" s="533" t="s">
        <v>849</v>
      </c>
      <c r="B494" s="285">
        <v>0</v>
      </c>
      <c r="C494" s="282" t="s">
        <v>2011</v>
      </c>
    </row>
    <row r="495" spans="1:3" ht="14.25" hidden="1" customHeight="1">
      <c r="A495" s="533" t="s">
        <v>850</v>
      </c>
      <c r="B495" s="285">
        <v>0</v>
      </c>
      <c r="C495" s="282" t="s">
        <v>2011</v>
      </c>
    </row>
    <row r="496" spans="1:3" ht="14.25" hidden="1" customHeight="1">
      <c r="A496" s="533" t="s">
        <v>851</v>
      </c>
      <c r="B496" s="285">
        <v>0</v>
      </c>
      <c r="C496" s="282" t="s">
        <v>2011</v>
      </c>
    </row>
    <row r="497" spans="1:3" ht="14.25" hidden="1" customHeight="1">
      <c r="A497" s="533" t="s">
        <v>852</v>
      </c>
      <c r="B497" s="285">
        <v>0</v>
      </c>
      <c r="C497" s="282" t="s">
        <v>2011</v>
      </c>
    </row>
    <row r="498" spans="1:3" ht="14.25" hidden="1" customHeight="1">
      <c r="A498" s="533" t="s">
        <v>853</v>
      </c>
      <c r="B498" s="285">
        <v>0</v>
      </c>
      <c r="C498" s="282" t="s">
        <v>2011</v>
      </c>
    </row>
    <row r="499" spans="1:3" ht="14.25" hidden="1" customHeight="1">
      <c r="A499" s="533" t="s">
        <v>854</v>
      </c>
      <c r="B499" s="285">
        <v>0</v>
      </c>
      <c r="C499" s="282" t="s">
        <v>2011</v>
      </c>
    </row>
    <row r="500" spans="1:3" ht="14.25" hidden="1" customHeight="1">
      <c r="A500" s="533" t="s">
        <v>855</v>
      </c>
      <c r="B500" s="285">
        <v>0</v>
      </c>
      <c r="C500" s="282" t="s">
        <v>2011</v>
      </c>
    </row>
    <row r="501" spans="1:3" ht="14.25" hidden="1" customHeight="1">
      <c r="A501" s="533" t="s">
        <v>856</v>
      </c>
      <c r="B501" s="285">
        <v>0</v>
      </c>
      <c r="C501" s="282" t="s">
        <v>2011</v>
      </c>
    </row>
    <row r="502" spans="1:3" ht="14.25" hidden="1" customHeight="1">
      <c r="A502" s="533" t="s">
        <v>857</v>
      </c>
      <c r="B502" s="285">
        <v>0</v>
      </c>
      <c r="C502" s="282" t="s">
        <v>2011</v>
      </c>
    </row>
    <row r="503" spans="1:3" ht="14.25" hidden="1" customHeight="1">
      <c r="A503" s="533" t="s">
        <v>858</v>
      </c>
      <c r="B503" s="285">
        <v>0</v>
      </c>
      <c r="C503" s="282" t="s">
        <v>2011</v>
      </c>
    </row>
    <row r="504" spans="1:3" ht="14.25" customHeight="1">
      <c r="A504" s="533" t="s">
        <v>859</v>
      </c>
      <c r="B504" s="285">
        <v>133291.79</v>
      </c>
      <c r="C504" s="282" t="s">
        <v>2011</v>
      </c>
    </row>
    <row r="505" spans="1:3" ht="14.25" hidden="1" customHeight="1">
      <c r="A505" s="533" t="s">
        <v>860</v>
      </c>
      <c r="B505" s="285">
        <v>0</v>
      </c>
      <c r="C505" s="282" t="s">
        <v>2011</v>
      </c>
    </row>
    <row r="506" spans="1:3" ht="14.25" hidden="1" customHeight="1">
      <c r="A506" s="533" t="s">
        <v>861</v>
      </c>
      <c r="B506" s="285">
        <v>0</v>
      </c>
      <c r="C506" s="282" t="s">
        <v>2011</v>
      </c>
    </row>
    <row r="507" spans="1:3" ht="14.25" customHeight="1">
      <c r="A507" s="533" t="s">
        <v>862</v>
      </c>
      <c r="B507" s="285">
        <v>199773.47</v>
      </c>
      <c r="C507" s="282" t="s">
        <v>2011</v>
      </c>
    </row>
    <row r="508" spans="1:3" ht="14.25" customHeight="1">
      <c r="A508" s="533" t="s">
        <v>864</v>
      </c>
      <c r="B508" s="285">
        <v>5582558.3899999997</v>
      </c>
      <c r="C508" s="282" t="s">
        <v>2011</v>
      </c>
    </row>
    <row r="509" spans="1:3" ht="14.25" customHeight="1">
      <c r="A509" s="533" t="s">
        <v>865</v>
      </c>
      <c r="B509" s="285">
        <v>23304171.57</v>
      </c>
      <c r="C509" s="282" t="s">
        <v>2011</v>
      </c>
    </row>
    <row r="510" spans="1:3" ht="14.25" customHeight="1">
      <c r="A510" s="533" t="s">
        <v>866</v>
      </c>
      <c r="B510" s="285">
        <v>350000</v>
      </c>
      <c r="C510" s="282" t="s">
        <v>2011</v>
      </c>
    </row>
    <row r="511" spans="1:3" ht="14.25" hidden="1" customHeight="1">
      <c r="A511" s="533" t="s">
        <v>2064</v>
      </c>
      <c r="B511" s="285">
        <v>0</v>
      </c>
      <c r="C511" s="282" t="s">
        <v>2011</v>
      </c>
    </row>
    <row r="512" spans="1:3" ht="14.25" customHeight="1">
      <c r="A512" s="533" t="s">
        <v>2065</v>
      </c>
      <c r="B512" s="285">
        <v>2386717.0099999998</v>
      </c>
      <c r="C512" s="282" t="s">
        <v>2011</v>
      </c>
    </row>
    <row r="513" spans="1:6" ht="14.25" customHeight="1">
      <c r="A513" s="533" t="s">
        <v>2066</v>
      </c>
      <c r="B513" s="285">
        <v>299860.90000000002</v>
      </c>
      <c r="C513" s="282" t="s">
        <v>2011</v>
      </c>
    </row>
    <row r="514" spans="1:6" ht="14.25" customHeight="1">
      <c r="A514" s="533" t="s">
        <v>2089</v>
      </c>
      <c r="B514" s="285">
        <v>353199.21</v>
      </c>
      <c r="C514" s="282" t="s">
        <v>2011</v>
      </c>
    </row>
    <row r="515" spans="1:6" ht="14.25" customHeight="1">
      <c r="A515" s="533" t="s">
        <v>2090</v>
      </c>
      <c r="B515" s="285">
        <v>262292.07</v>
      </c>
      <c r="C515" s="282" t="s">
        <v>2011</v>
      </c>
    </row>
    <row r="516" spans="1:6" ht="14.25" customHeight="1">
      <c r="A516" s="533" t="s">
        <v>2091</v>
      </c>
      <c r="B516" s="581">
        <v>542815.5</v>
      </c>
      <c r="C516" s="282" t="s">
        <v>2011</v>
      </c>
    </row>
    <row r="517" spans="1:6" ht="14.25" customHeight="1">
      <c r="A517" s="533" t="s">
        <v>2308</v>
      </c>
      <c r="B517" s="581">
        <v>23860028.370000001</v>
      </c>
      <c r="C517" s="282" t="s">
        <v>2011</v>
      </c>
    </row>
    <row r="518" spans="1:6" ht="14.25" hidden="1" customHeight="1">
      <c r="A518" s="533" t="s">
        <v>863</v>
      </c>
      <c r="B518" s="285">
        <v>0</v>
      </c>
      <c r="C518" s="282" t="s">
        <v>2011</v>
      </c>
    </row>
    <row r="519" spans="1:6" ht="14.25" customHeight="1">
      <c r="A519" s="535" t="s">
        <v>2321</v>
      </c>
      <c r="B519" s="285">
        <v>2847245.71</v>
      </c>
      <c r="C519" s="282" t="s">
        <v>2011</v>
      </c>
    </row>
    <row r="520" spans="1:6" ht="14.25" customHeight="1">
      <c r="A520" s="582"/>
      <c r="B520" s="534">
        <v>660934543.73000014</v>
      </c>
      <c r="C520" s="534"/>
    </row>
    <row r="521" spans="1:6" ht="14.25" customHeight="1">
      <c r="A521" s="288"/>
      <c r="B521" s="289"/>
      <c r="C521" s="289"/>
    </row>
    <row r="522" spans="1:6" ht="9.75" customHeight="1">
      <c r="A522" s="288"/>
      <c r="B522" s="289"/>
      <c r="C522" s="289"/>
    </row>
    <row r="523" spans="1:6" ht="14.25" customHeight="1"/>
    <row r="524" spans="1:6" ht="14.25" customHeight="1">
      <c r="A524" s="275" t="s">
        <v>362</v>
      </c>
    </row>
    <row r="525" spans="1:6" ht="14.25" customHeight="1">
      <c r="A525" s="287"/>
    </row>
    <row r="526" spans="1:6" ht="27.75" customHeight="1">
      <c r="A526" s="277" t="s">
        <v>365</v>
      </c>
      <c r="B526" s="278" t="s">
        <v>289</v>
      </c>
      <c r="C526" s="278" t="s">
        <v>354</v>
      </c>
      <c r="D526" s="278" t="s">
        <v>297</v>
      </c>
      <c r="E526" s="290" t="s">
        <v>363</v>
      </c>
      <c r="F526" s="278" t="s">
        <v>364</v>
      </c>
    </row>
    <row r="527" spans="1:6" ht="14.25" customHeight="1">
      <c r="A527" s="537" t="s">
        <v>500</v>
      </c>
      <c r="B527" s="546">
        <v>0</v>
      </c>
      <c r="C527" s="289">
        <v>0</v>
      </c>
      <c r="D527" s="289">
        <v>0</v>
      </c>
      <c r="E527" s="289">
        <v>0</v>
      </c>
      <c r="F527" s="291">
        <v>0</v>
      </c>
    </row>
    <row r="528" spans="1:6" ht="15" customHeight="1">
      <c r="A528" s="288"/>
      <c r="B528" s="534">
        <f>SUM(B526:B527)</f>
        <v>0</v>
      </c>
      <c r="C528" s="293">
        <v>0</v>
      </c>
      <c r="D528" s="294">
        <v>0</v>
      </c>
      <c r="E528" s="294">
        <v>0</v>
      </c>
      <c r="F528" s="295">
        <v>0</v>
      </c>
    </row>
    <row r="529" spans="1:6" ht="12.75">
      <c r="A529" s="288"/>
      <c r="B529" s="296"/>
      <c r="C529" s="296"/>
      <c r="D529" s="296"/>
      <c r="E529" s="296"/>
      <c r="F529" s="296"/>
    </row>
    <row r="530" spans="1:6" ht="12.75">
      <c r="A530" s="288"/>
      <c r="B530" s="296"/>
      <c r="C530" s="296"/>
      <c r="D530" s="296"/>
      <c r="E530" s="296"/>
      <c r="F530" s="296"/>
    </row>
    <row r="531" spans="1:6" ht="12.75">
      <c r="A531" s="288"/>
      <c r="B531" s="296"/>
      <c r="C531" s="296"/>
      <c r="D531" s="296"/>
      <c r="E531" s="296"/>
      <c r="F531" s="296"/>
    </row>
    <row r="532" spans="1:6" ht="26.25" customHeight="1">
      <c r="A532" s="277" t="s">
        <v>502</v>
      </c>
      <c r="B532" s="278" t="s">
        <v>289</v>
      </c>
      <c r="C532" s="278" t="s">
        <v>354</v>
      </c>
      <c r="D532" s="278" t="s">
        <v>366</v>
      </c>
      <c r="E532" s="296"/>
      <c r="F532" s="296"/>
    </row>
    <row r="533" spans="1:6" ht="12.75">
      <c r="A533" s="538" t="s">
        <v>501</v>
      </c>
      <c r="B533" s="545">
        <v>0</v>
      </c>
      <c r="C533" s="282">
        <v>0</v>
      </c>
      <c r="D533" s="282">
        <v>0</v>
      </c>
      <c r="E533" s="296"/>
      <c r="F533" s="296"/>
    </row>
    <row r="534" spans="1:6" ht="16.5" customHeight="1">
      <c r="A534" s="288"/>
      <c r="B534" s="534">
        <f>SUM(B533:B533)</f>
        <v>0</v>
      </c>
      <c r="C534" s="675"/>
      <c r="D534" s="676"/>
      <c r="E534" s="296"/>
      <c r="F534" s="296"/>
    </row>
    <row r="535" spans="1:6" ht="12.75">
      <c r="A535" s="288"/>
      <c r="B535" s="296"/>
      <c r="C535" s="296"/>
      <c r="D535" s="296"/>
      <c r="E535" s="296"/>
      <c r="F535" s="296"/>
    </row>
    <row r="536" spans="1:6" ht="12.75">
      <c r="A536" s="288"/>
      <c r="B536" s="296"/>
      <c r="C536" s="296"/>
      <c r="D536" s="296"/>
      <c r="E536" s="296"/>
      <c r="F536" s="296"/>
    </row>
    <row r="537" spans="1:6" ht="12.75">
      <c r="A537" s="288"/>
      <c r="B537" s="296"/>
      <c r="C537" s="296"/>
      <c r="D537" s="296"/>
      <c r="E537" s="296"/>
      <c r="F537" s="296"/>
    </row>
    <row r="538" spans="1:6" ht="12.75">
      <c r="A538" s="288"/>
      <c r="B538" s="296"/>
      <c r="C538" s="296"/>
      <c r="D538" s="296"/>
      <c r="E538" s="296"/>
      <c r="F538" s="296"/>
    </row>
    <row r="539" spans="1:6" ht="12.75">
      <c r="A539" s="287"/>
    </row>
    <row r="540" spans="1:6" ht="12.75">
      <c r="A540" s="275" t="s">
        <v>352</v>
      </c>
    </row>
    <row r="541" spans="1:6" ht="12.75"/>
    <row r="542" spans="1:6" ht="12.75">
      <c r="A542" s="287"/>
    </row>
    <row r="543" spans="1:6" ht="24" customHeight="1">
      <c r="A543" s="277" t="s">
        <v>290</v>
      </c>
      <c r="B543" s="278" t="s">
        <v>291</v>
      </c>
      <c r="C543" s="278" t="s">
        <v>292</v>
      </c>
      <c r="D543" s="278" t="s">
        <v>293</v>
      </c>
      <c r="E543" s="278" t="s">
        <v>294</v>
      </c>
    </row>
    <row r="544" spans="1:6" ht="12.75">
      <c r="A544" s="279" t="s">
        <v>867</v>
      </c>
      <c r="B544" s="297"/>
      <c r="C544" s="298"/>
      <c r="D544" s="298"/>
      <c r="E544" s="298">
        <v>0</v>
      </c>
    </row>
    <row r="545" spans="1:5" ht="12.75">
      <c r="A545" s="533" t="s">
        <v>868</v>
      </c>
      <c r="B545" s="299">
        <v>427249428.39999998</v>
      </c>
      <c r="C545" s="285">
        <v>428028664.12</v>
      </c>
      <c r="D545" s="285">
        <v>779235.72000002861</v>
      </c>
      <c r="E545" s="285"/>
    </row>
    <row r="546" spans="1:5" ht="12.75">
      <c r="A546" s="533" t="s">
        <v>869</v>
      </c>
      <c r="B546" s="299">
        <v>28264360.690000001</v>
      </c>
      <c r="C546" s="285">
        <v>28264360.690000001</v>
      </c>
      <c r="D546" s="285">
        <v>0</v>
      </c>
      <c r="E546" s="285"/>
    </row>
    <row r="547" spans="1:5" ht="12.75">
      <c r="A547" s="533" t="s">
        <v>870</v>
      </c>
      <c r="B547" s="299">
        <v>52519038.759999998</v>
      </c>
      <c r="C547" s="285">
        <v>52519038.759999998</v>
      </c>
      <c r="D547" s="285">
        <v>0</v>
      </c>
      <c r="E547" s="285"/>
    </row>
    <row r="548" spans="1:5" ht="12.75">
      <c r="A548" s="533" t="s">
        <v>871</v>
      </c>
      <c r="B548" s="299">
        <v>32405425.23</v>
      </c>
      <c r="C548" s="285">
        <v>32405425.23</v>
      </c>
      <c r="D548" s="285">
        <v>0</v>
      </c>
      <c r="E548" s="285"/>
    </row>
    <row r="549" spans="1:5" ht="12.75">
      <c r="A549" s="533" t="s">
        <v>872</v>
      </c>
      <c r="B549" s="299">
        <v>50865842.659999996</v>
      </c>
      <c r="C549" s="285">
        <v>51132463.460000001</v>
      </c>
      <c r="D549" s="285">
        <v>266620.80000000447</v>
      </c>
      <c r="E549" s="285"/>
    </row>
    <row r="550" spans="1:5" ht="12.75">
      <c r="A550" s="533" t="s">
        <v>2286</v>
      </c>
      <c r="B550" s="299">
        <v>0</v>
      </c>
      <c r="C550" s="285">
        <v>593785.31000000006</v>
      </c>
      <c r="D550" s="285">
        <v>593785.31000000006</v>
      </c>
      <c r="E550" s="285"/>
    </row>
    <row r="551" spans="1:5" ht="12.75">
      <c r="A551" s="533" t="s">
        <v>873</v>
      </c>
      <c r="B551" s="299">
        <v>3299879.62</v>
      </c>
      <c r="C551" s="285">
        <v>574383.25</v>
      </c>
      <c r="D551" s="285">
        <v>-2725496.37</v>
      </c>
      <c r="E551" s="285"/>
    </row>
    <row r="552" spans="1:5" ht="12.75">
      <c r="A552" s="533" t="s">
        <v>874</v>
      </c>
      <c r="B552" s="299">
        <v>8509471.6400000006</v>
      </c>
      <c r="C552" s="285">
        <v>8509471.6400000006</v>
      </c>
      <c r="D552" s="285">
        <v>0</v>
      </c>
      <c r="E552" s="285"/>
    </row>
    <row r="553" spans="1:5" ht="12.75">
      <c r="A553" s="533" t="s">
        <v>875</v>
      </c>
      <c r="B553" s="299">
        <v>70338802.909999996</v>
      </c>
      <c r="C553" s="285">
        <v>53312612.409999996</v>
      </c>
      <c r="D553" s="285">
        <v>-17026190.5</v>
      </c>
      <c r="E553" s="285"/>
    </row>
    <row r="554" spans="1:5" ht="12.75">
      <c r="A554" s="533" t="s">
        <v>876</v>
      </c>
      <c r="B554" s="299">
        <v>42847222.32</v>
      </c>
      <c r="C554" s="285">
        <v>26607676.920000002</v>
      </c>
      <c r="D554" s="285">
        <v>-16239545.399999999</v>
      </c>
      <c r="E554" s="285"/>
    </row>
    <row r="555" spans="1:5" ht="12.75" hidden="1">
      <c r="A555" s="533" t="s">
        <v>877</v>
      </c>
      <c r="B555" s="299">
        <v>0</v>
      </c>
      <c r="C555" s="285">
        <v>0</v>
      </c>
      <c r="D555" s="285">
        <v>0</v>
      </c>
      <c r="E555" s="285"/>
    </row>
    <row r="556" spans="1:5" ht="12.75">
      <c r="A556" s="533" t="s">
        <v>878</v>
      </c>
      <c r="B556" s="299">
        <v>3057445.09</v>
      </c>
      <c r="C556" s="285">
        <v>3057445.09</v>
      </c>
      <c r="D556" s="285">
        <v>0</v>
      </c>
      <c r="E556" s="285"/>
    </row>
    <row r="557" spans="1:5" ht="12.75">
      <c r="A557" s="533" t="s">
        <v>879</v>
      </c>
      <c r="B557" s="299">
        <v>17606146.329999998</v>
      </c>
      <c r="C557" s="285">
        <v>17913024.449999999</v>
      </c>
      <c r="D557" s="285">
        <v>306878.12000000104</v>
      </c>
      <c r="E557" s="285"/>
    </row>
    <row r="558" spans="1:5" ht="12.75">
      <c r="A558" s="533" t="s">
        <v>880</v>
      </c>
      <c r="B558" s="299">
        <v>115418788.18000001</v>
      </c>
      <c r="C558" s="285">
        <v>115418788.18000001</v>
      </c>
      <c r="D558" s="285">
        <v>0</v>
      </c>
      <c r="E558" s="285"/>
    </row>
    <row r="559" spans="1:5">
      <c r="A559" s="527"/>
      <c r="B559" s="299"/>
      <c r="C559" s="285"/>
      <c r="D559" s="285"/>
      <c r="E559" s="285">
        <v>0</v>
      </c>
    </row>
    <row r="560" spans="1:5" ht="15" customHeight="1">
      <c r="A560" s="281" t="s">
        <v>881</v>
      </c>
      <c r="B560" s="299"/>
      <c r="C560" s="285"/>
      <c r="D560" s="285"/>
      <c r="E560" s="285">
        <v>0</v>
      </c>
    </row>
    <row r="561" spans="1:5" ht="15" customHeight="1">
      <c r="A561" s="533" t="s">
        <v>882</v>
      </c>
      <c r="B561" s="299">
        <v>2004.31</v>
      </c>
      <c r="C561" s="285">
        <v>2004.31</v>
      </c>
      <c r="D561" s="285">
        <v>0</v>
      </c>
      <c r="E561" s="285"/>
    </row>
    <row r="562" spans="1:5" ht="15" customHeight="1">
      <c r="A562" s="533" t="s">
        <v>883</v>
      </c>
      <c r="B562" s="299">
        <v>855.79</v>
      </c>
      <c r="C562" s="285">
        <v>855.79</v>
      </c>
      <c r="D562" s="285">
        <v>0</v>
      </c>
      <c r="E562" s="285"/>
    </row>
    <row r="563" spans="1:5" ht="15" customHeight="1">
      <c r="A563" s="533" t="s">
        <v>884</v>
      </c>
      <c r="B563" s="299">
        <v>2007.51</v>
      </c>
      <c r="C563" s="285">
        <v>2007.51</v>
      </c>
      <c r="D563" s="285">
        <v>0</v>
      </c>
      <c r="E563" s="285"/>
    </row>
    <row r="564" spans="1:5" ht="15" customHeight="1">
      <c r="A564" s="533" t="s">
        <v>885</v>
      </c>
      <c r="B564" s="299">
        <v>1912.57</v>
      </c>
      <c r="C564" s="285">
        <v>1912.57</v>
      </c>
      <c r="D564" s="285">
        <v>0</v>
      </c>
      <c r="E564" s="285"/>
    </row>
    <row r="565" spans="1:5" ht="15" customHeight="1">
      <c r="A565" s="533" t="s">
        <v>886</v>
      </c>
      <c r="B565" s="299">
        <v>2070.4299999999998</v>
      </c>
      <c r="C565" s="285">
        <v>2070.4299999999998</v>
      </c>
      <c r="D565" s="285">
        <v>0</v>
      </c>
      <c r="E565" s="285"/>
    </row>
    <row r="566" spans="1:5" ht="15" customHeight="1">
      <c r="A566" s="533" t="s">
        <v>887</v>
      </c>
      <c r="B566" s="299">
        <v>3845.2</v>
      </c>
      <c r="C566" s="285">
        <v>3845.2</v>
      </c>
      <c r="D566" s="285">
        <v>0</v>
      </c>
      <c r="E566" s="285"/>
    </row>
    <row r="567" spans="1:5" ht="15" customHeight="1">
      <c r="A567" s="533" t="s">
        <v>888</v>
      </c>
      <c r="B567" s="299">
        <v>3765.25</v>
      </c>
      <c r="C567" s="285">
        <v>3765.25</v>
      </c>
      <c r="D567" s="285">
        <v>0</v>
      </c>
      <c r="E567" s="285"/>
    </row>
    <row r="568" spans="1:5" ht="15" customHeight="1">
      <c r="A568" s="533" t="s">
        <v>889</v>
      </c>
      <c r="B568" s="299">
        <v>1603.46</v>
      </c>
      <c r="C568" s="285">
        <v>1603.46</v>
      </c>
      <c r="D568" s="285">
        <v>0</v>
      </c>
      <c r="E568" s="285"/>
    </row>
    <row r="569" spans="1:5" ht="15" customHeight="1">
      <c r="A569" s="533" t="s">
        <v>890</v>
      </c>
      <c r="B569" s="299">
        <v>1506.95</v>
      </c>
      <c r="C569" s="285">
        <v>1506.95</v>
      </c>
      <c r="D569" s="285">
        <v>0</v>
      </c>
      <c r="E569" s="285"/>
    </row>
    <row r="570" spans="1:5" ht="15" customHeight="1">
      <c r="A570" s="533" t="s">
        <v>891</v>
      </c>
      <c r="B570" s="299">
        <v>652.96</v>
      </c>
      <c r="C570" s="285">
        <v>652.96</v>
      </c>
      <c r="D570" s="285">
        <v>0</v>
      </c>
      <c r="E570" s="285"/>
    </row>
    <row r="571" spans="1:5" ht="15" customHeight="1">
      <c r="A571" s="533" t="s">
        <v>892</v>
      </c>
      <c r="B571" s="299">
        <v>547.09</v>
      </c>
      <c r="C571" s="285">
        <v>547.09</v>
      </c>
      <c r="D571" s="285">
        <v>0</v>
      </c>
      <c r="E571" s="285"/>
    </row>
    <row r="572" spans="1:5" ht="15" customHeight="1">
      <c r="A572" s="533" t="s">
        <v>893</v>
      </c>
      <c r="B572" s="299">
        <v>2070.4299999999998</v>
      </c>
      <c r="C572" s="285">
        <v>2070.4299999999998</v>
      </c>
      <c r="D572" s="285">
        <v>0</v>
      </c>
      <c r="E572" s="285"/>
    </row>
    <row r="573" spans="1:5" ht="15" customHeight="1">
      <c r="A573" s="533" t="s">
        <v>894</v>
      </c>
      <c r="B573" s="299">
        <v>3845.2</v>
      </c>
      <c r="C573" s="285">
        <v>3845.2</v>
      </c>
      <c r="D573" s="285">
        <v>0</v>
      </c>
      <c r="E573" s="285"/>
    </row>
    <row r="574" spans="1:5" ht="15" customHeight="1">
      <c r="A574" s="533" t="s">
        <v>895</v>
      </c>
      <c r="B574" s="299">
        <v>3765.26</v>
      </c>
      <c r="C574" s="285">
        <v>3765.26</v>
      </c>
      <c r="D574" s="285">
        <v>0</v>
      </c>
      <c r="E574" s="285"/>
    </row>
    <row r="575" spans="1:5" ht="15" customHeight="1">
      <c r="A575" s="533" t="s">
        <v>896</v>
      </c>
      <c r="B575" s="299">
        <v>1603.46</v>
      </c>
      <c r="C575" s="285">
        <v>1603.46</v>
      </c>
      <c r="D575" s="285">
        <v>0</v>
      </c>
      <c r="E575" s="285"/>
    </row>
    <row r="576" spans="1:5" ht="15" customHeight="1">
      <c r="A576" s="533" t="s">
        <v>897</v>
      </c>
      <c r="B576" s="299">
        <v>1506.95</v>
      </c>
      <c r="C576" s="285">
        <v>1506.95</v>
      </c>
      <c r="D576" s="285">
        <v>0</v>
      </c>
      <c r="E576" s="285"/>
    </row>
    <row r="577" spans="1:5" ht="15" customHeight="1">
      <c r="A577" s="533" t="s">
        <v>898</v>
      </c>
      <c r="B577" s="299">
        <v>7159.32</v>
      </c>
      <c r="C577" s="285">
        <v>7159.32</v>
      </c>
      <c r="D577" s="285">
        <v>0</v>
      </c>
      <c r="E577" s="285"/>
    </row>
    <row r="578" spans="1:5" ht="15" customHeight="1">
      <c r="A578" s="533" t="s">
        <v>899</v>
      </c>
      <c r="B578" s="299">
        <v>3731.46</v>
      </c>
      <c r="C578" s="285">
        <v>3731.46</v>
      </c>
      <c r="D578" s="285">
        <v>0</v>
      </c>
      <c r="E578" s="285"/>
    </row>
    <row r="579" spans="1:5" ht="15" customHeight="1">
      <c r="A579" s="533" t="s">
        <v>900</v>
      </c>
      <c r="B579" s="299">
        <v>1139.8699999999999</v>
      </c>
      <c r="C579" s="285">
        <v>1139.8699999999999</v>
      </c>
      <c r="D579" s="285">
        <v>0</v>
      </c>
      <c r="E579" s="285"/>
    </row>
    <row r="580" spans="1:5" ht="15" customHeight="1">
      <c r="A580" s="533" t="s">
        <v>901</v>
      </c>
      <c r="B580" s="299">
        <v>1281.9100000000001</v>
      </c>
      <c r="C580" s="285">
        <v>1281.9100000000001</v>
      </c>
      <c r="D580" s="285">
        <v>0</v>
      </c>
      <c r="E580" s="285"/>
    </row>
    <row r="581" spans="1:5" ht="15" customHeight="1">
      <c r="A581" s="533" t="s">
        <v>902</v>
      </c>
      <c r="B581" s="299">
        <v>1789.83</v>
      </c>
      <c r="C581" s="285">
        <v>1789.83</v>
      </c>
      <c r="D581" s="285">
        <v>0</v>
      </c>
      <c r="E581" s="285"/>
    </row>
    <row r="582" spans="1:5" ht="15" customHeight="1">
      <c r="A582" s="533" t="s">
        <v>903</v>
      </c>
      <c r="B582" s="299">
        <v>5940</v>
      </c>
      <c r="C582" s="285">
        <v>5940</v>
      </c>
      <c r="D582" s="285">
        <v>0</v>
      </c>
      <c r="E582" s="285"/>
    </row>
    <row r="583" spans="1:5" ht="15" customHeight="1">
      <c r="A583" s="533" t="s">
        <v>904</v>
      </c>
      <c r="B583" s="299">
        <v>1801.56</v>
      </c>
      <c r="C583" s="285">
        <v>1801.56</v>
      </c>
      <c r="D583" s="285">
        <v>0</v>
      </c>
      <c r="E583" s="285"/>
    </row>
    <row r="584" spans="1:5" ht="15" customHeight="1">
      <c r="A584" s="533" t="s">
        <v>905</v>
      </c>
      <c r="B584" s="299">
        <v>3579.66</v>
      </c>
      <c r="C584" s="285">
        <v>3579.66</v>
      </c>
      <c r="D584" s="285">
        <v>0</v>
      </c>
      <c r="E584" s="285"/>
    </row>
    <row r="585" spans="1:5" ht="15" customHeight="1">
      <c r="A585" s="533" t="s">
        <v>906</v>
      </c>
      <c r="B585" s="299">
        <v>5148</v>
      </c>
      <c r="C585" s="285">
        <v>5148</v>
      </c>
      <c r="D585" s="285">
        <v>0</v>
      </c>
      <c r="E585" s="285"/>
    </row>
    <row r="586" spans="1:5" ht="15" customHeight="1">
      <c r="A586" s="533" t="s">
        <v>907</v>
      </c>
      <c r="B586" s="299">
        <v>1801.56</v>
      </c>
      <c r="C586" s="285">
        <v>1801.56</v>
      </c>
      <c r="D586" s="285">
        <v>0</v>
      </c>
      <c r="E586" s="285"/>
    </row>
    <row r="587" spans="1:5" ht="15" customHeight="1">
      <c r="A587" s="533" t="s">
        <v>908</v>
      </c>
      <c r="B587" s="299">
        <v>56461.51</v>
      </c>
      <c r="C587" s="285">
        <v>56461.51</v>
      </c>
      <c r="D587" s="285">
        <v>0</v>
      </c>
      <c r="E587" s="285"/>
    </row>
    <row r="588" spans="1:5" ht="15" customHeight="1">
      <c r="A588" s="533" t="s">
        <v>909</v>
      </c>
      <c r="B588" s="299">
        <v>13626.46</v>
      </c>
      <c r="C588" s="285">
        <v>13626.46</v>
      </c>
      <c r="D588" s="285">
        <v>0</v>
      </c>
      <c r="E588" s="285"/>
    </row>
    <row r="589" spans="1:5" ht="15" customHeight="1">
      <c r="A589" s="533" t="s">
        <v>910</v>
      </c>
      <c r="B589" s="299">
        <v>6395.56</v>
      </c>
      <c r="C589" s="285">
        <v>6395.56</v>
      </c>
      <c r="D589" s="285">
        <v>0</v>
      </c>
      <c r="E589" s="285"/>
    </row>
    <row r="590" spans="1:5" ht="15" customHeight="1">
      <c r="A590" s="533" t="s">
        <v>911</v>
      </c>
      <c r="B590" s="299">
        <v>3566.64</v>
      </c>
      <c r="C590" s="285">
        <v>3566.64</v>
      </c>
      <c r="D590" s="285">
        <v>0</v>
      </c>
      <c r="E590" s="285"/>
    </row>
    <row r="591" spans="1:5" ht="15" customHeight="1">
      <c r="A591" s="533" t="s">
        <v>912</v>
      </c>
      <c r="B591" s="299">
        <v>3861</v>
      </c>
      <c r="C591" s="285">
        <v>3861</v>
      </c>
      <c r="D591" s="285">
        <v>0</v>
      </c>
      <c r="E591" s="285"/>
    </row>
    <row r="592" spans="1:5" ht="15" customHeight="1">
      <c r="A592" s="533" t="s">
        <v>913</v>
      </c>
      <c r="B592" s="299">
        <v>2112</v>
      </c>
      <c r="C592" s="285">
        <v>2112</v>
      </c>
      <c r="D592" s="285">
        <v>0</v>
      </c>
      <c r="E592" s="285"/>
    </row>
    <row r="593" spans="1:5" ht="15" customHeight="1">
      <c r="A593" s="533" t="s">
        <v>914</v>
      </c>
      <c r="B593" s="299">
        <v>1476.52</v>
      </c>
      <c r="C593" s="285">
        <v>1476.52</v>
      </c>
      <c r="D593" s="285">
        <v>0</v>
      </c>
      <c r="E593" s="285"/>
    </row>
    <row r="594" spans="1:5" ht="15" customHeight="1">
      <c r="A594" s="533" t="s">
        <v>915</v>
      </c>
      <c r="B594" s="299">
        <v>60953.19</v>
      </c>
      <c r="C594" s="285">
        <v>60953.19</v>
      </c>
      <c r="D594" s="285">
        <v>0</v>
      </c>
      <c r="E594" s="285"/>
    </row>
    <row r="595" spans="1:5" ht="15" customHeight="1">
      <c r="A595" s="533" t="s">
        <v>916</v>
      </c>
      <c r="B595" s="299">
        <v>16339.4</v>
      </c>
      <c r="C595" s="285">
        <v>16339.4</v>
      </c>
      <c r="D595" s="285">
        <v>0</v>
      </c>
      <c r="E595" s="285"/>
    </row>
    <row r="596" spans="1:5" ht="15" customHeight="1">
      <c r="A596" s="533" t="s">
        <v>917</v>
      </c>
      <c r="B596" s="299">
        <v>19769.62</v>
      </c>
      <c r="C596" s="285">
        <v>19769.62</v>
      </c>
      <c r="D596" s="285">
        <v>0</v>
      </c>
      <c r="E596" s="285"/>
    </row>
    <row r="597" spans="1:5" ht="15" customHeight="1">
      <c r="A597" s="533" t="s">
        <v>918</v>
      </c>
      <c r="B597" s="299">
        <v>4237.62</v>
      </c>
      <c r="C597" s="285">
        <v>4237.62</v>
      </c>
      <c r="D597" s="285">
        <v>0</v>
      </c>
      <c r="E597" s="285"/>
    </row>
    <row r="598" spans="1:5" ht="15" customHeight="1">
      <c r="A598" s="533" t="s">
        <v>919</v>
      </c>
      <c r="B598" s="299">
        <v>2607.83</v>
      </c>
      <c r="C598" s="285">
        <v>2607.83</v>
      </c>
      <c r="D598" s="285">
        <v>0</v>
      </c>
      <c r="E598" s="285"/>
    </row>
    <row r="599" spans="1:5" ht="15" customHeight="1">
      <c r="A599" s="533" t="s">
        <v>920</v>
      </c>
      <c r="B599" s="299">
        <v>11553.04</v>
      </c>
      <c r="C599" s="285">
        <v>11553.04</v>
      </c>
      <c r="D599" s="285">
        <v>0</v>
      </c>
      <c r="E599" s="285"/>
    </row>
    <row r="600" spans="1:5" ht="15" customHeight="1">
      <c r="A600" s="533" t="s">
        <v>921</v>
      </c>
      <c r="B600" s="299">
        <v>5302.61</v>
      </c>
      <c r="C600" s="285">
        <v>5302.61</v>
      </c>
      <c r="D600" s="285">
        <v>0</v>
      </c>
      <c r="E600" s="285"/>
    </row>
    <row r="601" spans="1:5" ht="15" customHeight="1">
      <c r="A601" s="533" t="s">
        <v>922</v>
      </c>
      <c r="B601" s="299">
        <v>3086.09</v>
      </c>
      <c r="C601" s="285">
        <v>3086.09</v>
      </c>
      <c r="D601" s="285">
        <v>0</v>
      </c>
      <c r="E601" s="285"/>
    </row>
    <row r="602" spans="1:5" ht="15" customHeight="1">
      <c r="A602" s="533" t="s">
        <v>923</v>
      </c>
      <c r="B602" s="299">
        <v>607.83000000000004</v>
      </c>
      <c r="C602" s="285">
        <v>607.83000000000004</v>
      </c>
      <c r="D602" s="285">
        <v>0</v>
      </c>
      <c r="E602" s="285"/>
    </row>
    <row r="603" spans="1:5" ht="15" customHeight="1">
      <c r="A603" s="533" t="s">
        <v>924</v>
      </c>
      <c r="B603" s="299">
        <v>607.83000000000004</v>
      </c>
      <c r="C603" s="285">
        <v>607.83000000000004</v>
      </c>
      <c r="D603" s="285">
        <v>0</v>
      </c>
      <c r="E603" s="285"/>
    </row>
    <row r="604" spans="1:5" ht="15" customHeight="1">
      <c r="A604" s="533" t="s">
        <v>925</v>
      </c>
      <c r="B604" s="299">
        <v>607.83000000000004</v>
      </c>
      <c r="C604" s="285">
        <v>607.83000000000004</v>
      </c>
      <c r="D604" s="285">
        <v>0</v>
      </c>
      <c r="E604" s="285"/>
    </row>
    <row r="605" spans="1:5" ht="15" customHeight="1">
      <c r="A605" s="533" t="s">
        <v>926</v>
      </c>
      <c r="B605" s="299">
        <v>4086.08</v>
      </c>
      <c r="C605" s="285">
        <v>4086.08</v>
      </c>
      <c r="D605" s="285">
        <v>0</v>
      </c>
      <c r="E605" s="285"/>
    </row>
    <row r="606" spans="1:5" ht="15" customHeight="1">
      <c r="A606" s="533" t="s">
        <v>927</v>
      </c>
      <c r="B606" s="299">
        <v>2651.3</v>
      </c>
      <c r="C606" s="285">
        <v>2651.3</v>
      </c>
      <c r="D606" s="285">
        <v>0</v>
      </c>
      <c r="E606" s="285"/>
    </row>
    <row r="607" spans="1:5" ht="15" customHeight="1">
      <c r="A607" s="533" t="s">
        <v>928</v>
      </c>
      <c r="B607" s="299">
        <v>2651.3</v>
      </c>
      <c r="C607" s="285">
        <v>2651.3</v>
      </c>
      <c r="D607" s="285">
        <v>0</v>
      </c>
      <c r="E607" s="285"/>
    </row>
    <row r="608" spans="1:5" ht="15" customHeight="1">
      <c r="A608" s="533" t="s">
        <v>929</v>
      </c>
      <c r="B608" s="299">
        <v>6286.95</v>
      </c>
      <c r="C608" s="285">
        <v>6286.95</v>
      </c>
      <c r="D608" s="285">
        <v>0</v>
      </c>
      <c r="E608" s="285"/>
    </row>
    <row r="609" spans="1:5" ht="15" customHeight="1">
      <c r="A609" s="533" t="s">
        <v>930</v>
      </c>
      <c r="B609" s="299">
        <v>4840</v>
      </c>
      <c r="C609" s="285">
        <v>4840</v>
      </c>
      <c r="D609" s="285">
        <v>0</v>
      </c>
      <c r="E609" s="285"/>
    </row>
    <row r="610" spans="1:5" ht="15" customHeight="1">
      <c r="A610" s="533" t="s">
        <v>931</v>
      </c>
      <c r="B610" s="299">
        <v>95688.28</v>
      </c>
      <c r="C610" s="285">
        <v>95688.28</v>
      </c>
      <c r="D610" s="285">
        <v>0</v>
      </c>
      <c r="E610" s="285"/>
    </row>
    <row r="611" spans="1:5" ht="15" customHeight="1">
      <c r="A611" s="533" t="s">
        <v>932</v>
      </c>
      <c r="B611" s="299">
        <v>117831.76</v>
      </c>
      <c r="C611" s="285">
        <v>117831.76</v>
      </c>
      <c r="D611" s="285">
        <v>0</v>
      </c>
      <c r="E611" s="285"/>
    </row>
    <row r="612" spans="1:5" ht="15" customHeight="1">
      <c r="A612" s="533" t="s">
        <v>933</v>
      </c>
      <c r="B612" s="299">
        <v>4515.96</v>
      </c>
      <c r="C612" s="285">
        <v>4515.96</v>
      </c>
      <c r="D612" s="285">
        <v>0</v>
      </c>
      <c r="E612" s="285"/>
    </row>
    <row r="613" spans="1:5" ht="15" customHeight="1">
      <c r="A613" s="533" t="s">
        <v>934</v>
      </c>
      <c r="B613" s="299">
        <v>5785.5</v>
      </c>
      <c r="C613" s="285">
        <v>5785.5</v>
      </c>
      <c r="D613" s="285">
        <v>0</v>
      </c>
      <c r="E613" s="285"/>
    </row>
    <row r="614" spans="1:5" ht="15" customHeight="1">
      <c r="A614" s="533" t="s">
        <v>935</v>
      </c>
      <c r="B614" s="299">
        <v>13599.8</v>
      </c>
      <c r="C614" s="285">
        <v>13599.8</v>
      </c>
      <c r="D614" s="285">
        <v>0</v>
      </c>
      <c r="E614" s="285"/>
    </row>
    <row r="615" spans="1:5" ht="15" customHeight="1">
      <c r="A615" s="533" t="s">
        <v>936</v>
      </c>
      <c r="B615" s="299">
        <v>325233.90000000002</v>
      </c>
      <c r="C615" s="285">
        <v>325233.90000000002</v>
      </c>
      <c r="D615" s="285">
        <v>0</v>
      </c>
      <c r="E615" s="285"/>
    </row>
    <row r="616" spans="1:5" ht="15" customHeight="1">
      <c r="A616" s="533" t="s">
        <v>937</v>
      </c>
      <c r="B616" s="299">
        <v>123266.1</v>
      </c>
      <c r="C616" s="285">
        <v>123266.1</v>
      </c>
      <c r="D616" s="285">
        <v>0</v>
      </c>
      <c r="E616" s="285"/>
    </row>
    <row r="617" spans="1:5" ht="15" customHeight="1">
      <c r="A617" s="533" t="s">
        <v>938</v>
      </c>
      <c r="B617" s="299">
        <v>9159.7199999999993</v>
      </c>
      <c r="C617" s="285">
        <v>9159.7199999999993</v>
      </c>
      <c r="D617" s="285">
        <v>0</v>
      </c>
      <c r="E617" s="285"/>
    </row>
    <row r="618" spans="1:5" ht="15" customHeight="1">
      <c r="A618" s="533" t="s">
        <v>939</v>
      </c>
      <c r="B618" s="299">
        <v>2454.75</v>
      </c>
      <c r="C618" s="285">
        <v>2454.75</v>
      </c>
      <c r="D618" s="285">
        <v>0</v>
      </c>
      <c r="E618" s="285"/>
    </row>
    <row r="619" spans="1:5" ht="15" customHeight="1">
      <c r="A619" s="533" t="s">
        <v>940</v>
      </c>
      <c r="B619" s="299">
        <v>650467.80000000005</v>
      </c>
      <c r="C619" s="285">
        <v>650467.80000000005</v>
      </c>
      <c r="D619" s="285">
        <v>0</v>
      </c>
      <c r="E619" s="285"/>
    </row>
    <row r="620" spans="1:5" ht="15" customHeight="1">
      <c r="A620" s="533" t="s">
        <v>941</v>
      </c>
      <c r="B620" s="299">
        <v>246532.2</v>
      </c>
      <c r="C620" s="285">
        <v>246532.2</v>
      </c>
      <c r="D620" s="285">
        <v>0</v>
      </c>
      <c r="E620" s="285"/>
    </row>
    <row r="621" spans="1:5" ht="15" customHeight="1">
      <c r="A621" s="533" t="s">
        <v>942</v>
      </c>
      <c r="B621" s="299">
        <v>45798.6</v>
      </c>
      <c r="C621" s="285">
        <v>45798.6</v>
      </c>
      <c r="D621" s="285">
        <v>0</v>
      </c>
      <c r="E621" s="285"/>
    </row>
    <row r="622" spans="1:5" ht="15" customHeight="1">
      <c r="A622" s="533" t="s">
        <v>943</v>
      </c>
      <c r="B622" s="299">
        <v>12273.75</v>
      </c>
      <c r="C622" s="285">
        <v>12273.75</v>
      </c>
      <c r="D622" s="285">
        <v>0</v>
      </c>
      <c r="E622" s="285"/>
    </row>
    <row r="623" spans="1:5" ht="15" customHeight="1">
      <c r="A623" s="533" t="s">
        <v>944</v>
      </c>
      <c r="B623" s="299">
        <v>13714.08</v>
      </c>
      <c r="C623" s="285">
        <v>13714.08</v>
      </c>
      <c r="D623" s="285">
        <v>0</v>
      </c>
      <c r="E623" s="285"/>
    </row>
    <row r="624" spans="1:5" ht="15" customHeight="1">
      <c r="A624" s="533" t="s">
        <v>945</v>
      </c>
      <c r="B624" s="299">
        <v>24977.88</v>
      </c>
      <c r="C624" s="285">
        <v>24977.88</v>
      </c>
      <c r="D624" s="285">
        <v>0</v>
      </c>
      <c r="E624" s="285"/>
    </row>
    <row r="625" spans="1:5" ht="15" customHeight="1">
      <c r="A625" s="533" t="s">
        <v>946</v>
      </c>
      <c r="B625" s="299">
        <v>8132.79</v>
      </c>
      <c r="C625" s="285">
        <v>8132.79</v>
      </c>
      <c r="D625" s="285">
        <v>0</v>
      </c>
      <c r="E625" s="285"/>
    </row>
    <row r="626" spans="1:5" ht="15" customHeight="1">
      <c r="A626" s="533" t="s">
        <v>947</v>
      </c>
      <c r="B626" s="299">
        <v>6602.07</v>
      </c>
      <c r="C626" s="285">
        <v>6602.07</v>
      </c>
      <c r="D626" s="285">
        <v>0</v>
      </c>
      <c r="E626" s="285"/>
    </row>
    <row r="627" spans="1:5" ht="15" customHeight="1">
      <c r="A627" s="533" t="s">
        <v>948</v>
      </c>
      <c r="B627" s="299">
        <v>10199.219999999999</v>
      </c>
      <c r="C627" s="285">
        <v>10199.219999999999</v>
      </c>
      <c r="D627" s="285">
        <v>0</v>
      </c>
      <c r="E627" s="285"/>
    </row>
    <row r="628" spans="1:5" ht="15" customHeight="1">
      <c r="A628" s="533" t="s">
        <v>949</v>
      </c>
      <c r="B628" s="299">
        <v>19884.34</v>
      </c>
      <c r="C628" s="285">
        <v>19884.34</v>
      </c>
      <c r="D628" s="285">
        <v>0</v>
      </c>
      <c r="E628" s="285"/>
    </row>
    <row r="629" spans="1:5" ht="15" customHeight="1">
      <c r="A629" s="533" t="s">
        <v>950</v>
      </c>
      <c r="B629" s="299">
        <v>54468.9</v>
      </c>
      <c r="C629" s="285">
        <v>54468.9</v>
      </c>
      <c r="D629" s="285">
        <v>0</v>
      </c>
      <c r="E629" s="285"/>
    </row>
    <row r="630" spans="1:5" ht="15" customHeight="1">
      <c r="A630" s="533" t="s">
        <v>951</v>
      </c>
      <c r="B630" s="299">
        <v>12117.23</v>
      </c>
      <c r="C630" s="285">
        <v>12117.23</v>
      </c>
      <c r="D630" s="285">
        <v>0</v>
      </c>
      <c r="E630" s="285"/>
    </row>
    <row r="631" spans="1:5" ht="15" customHeight="1">
      <c r="A631" s="533" t="s">
        <v>952</v>
      </c>
      <c r="B631" s="299">
        <v>72858.95</v>
      </c>
      <c r="C631" s="285">
        <v>72858.95</v>
      </c>
      <c r="D631" s="285">
        <v>0</v>
      </c>
      <c r="E631" s="285"/>
    </row>
    <row r="632" spans="1:5" ht="15" customHeight="1">
      <c r="A632" s="533" t="s">
        <v>953</v>
      </c>
      <c r="B632" s="299">
        <v>12257.2</v>
      </c>
      <c r="C632" s="285">
        <v>12257.2</v>
      </c>
      <c r="D632" s="285">
        <v>0</v>
      </c>
      <c r="E632" s="285"/>
    </row>
    <row r="633" spans="1:5" ht="15" customHeight="1">
      <c r="A633" s="533" t="s">
        <v>954</v>
      </c>
      <c r="B633" s="299">
        <v>40943.199999999997</v>
      </c>
      <c r="C633" s="285">
        <v>40943.199999999997</v>
      </c>
      <c r="D633" s="285">
        <v>0</v>
      </c>
      <c r="E633" s="285"/>
    </row>
    <row r="634" spans="1:5" ht="15" customHeight="1">
      <c r="A634" s="533" t="s">
        <v>955</v>
      </c>
      <c r="B634" s="299">
        <v>52473.760000000002</v>
      </c>
      <c r="C634" s="285">
        <v>52473.760000000002</v>
      </c>
      <c r="D634" s="285">
        <v>0</v>
      </c>
      <c r="E634" s="285"/>
    </row>
    <row r="635" spans="1:5" ht="15" customHeight="1">
      <c r="A635" s="533" t="s">
        <v>956</v>
      </c>
      <c r="B635" s="299">
        <v>8272.7999999999993</v>
      </c>
      <c r="C635" s="285">
        <v>8272.7999999999993</v>
      </c>
      <c r="D635" s="285">
        <v>0</v>
      </c>
      <c r="E635" s="285"/>
    </row>
    <row r="636" spans="1:5" ht="15" customHeight="1">
      <c r="A636" s="533" t="s">
        <v>957</v>
      </c>
      <c r="B636" s="299">
        <v>16435.48</v>
      </c>
      <c r="C636" s="285">
        <v>16435.48</v>
      </c>
      <c r="D636" s="285">
        <v>0</v>
      </c>
      <c r="E636" s="285"/>
    </row>
    <row r="637" spans="1:5" ht="15" customHeight="1">
      <c r="A637" s="533" t="s">
        <v>958</v>
      </c>
      <c r="B637" s="299">
        <v>111326.98</v>
      </c>
      <c r="C637" s="285">
        <v>111326.98</v>
      </c>
      <c r="D637" s="285">
        <v>0</v>
      </c>
      <c r="E637" s="285"/>
    </row>
    <row r="638" spans="1:5" ht="15" customHeight="1">
      <c r="A638" s="533" t="s">
        <v>959</v>
      </c>
      <c r="B638" s="299">
        <v>86689.02</v>
      </c>
      <c r="C638" s="285">
        <v>86689.02</v>
      </c>
      <c r="D638" s="285">
        <v>0</v>
      </c>
      <c r="E638" s="285"/>
    </row>
    <row r="639" spans="1:5" ht="15" customHeight="1">
      <c r="A639" s="533" t="s">
        <v>960</v>
      </c>
      <c r="B639" s="299">
        <v>20115.509999999998</v>
      </c>
      <c r="C639" s="285">
        <v>20115.509999999998</v>
      </c>
      <c r="D639" s="285">
        <v>0</v>
      </c>
      <c r="E639" s="285"/>
    </row>
    <row r="640" spans="1:5" ht="15" customHeight="1">
      <c r="A640" s="533" t="s">
        <v>961</v>
      </c>
      <c r="B640" s="299">
        <v>89664.81</v>
      </c>
      <c r="C640" s="285">
        <v>89664.81</v>
      </c>
      <c r="D640" s="285">
        <v>0</v>
      </c>
      <c r="E640" s="285"/>
    </row>
    <row r="641" spans="1:5" ht="15" customHeight="1">
      <c r="A641" s="533" t="s">
        <v>962</v>
      </c>
      <c r="B641" s="299">
        <v>23499.72</v>
      </c>
      <c r="C641" s="285">
        <v>23499.72</v>
      </c>
      <c r="D641" s="285">
        <v>0</v>
      </c>
      <c r="E641" s="285"/>
    </row>
    <row r="642" spans="1:5" ht="15" customHeight="1">
      <c r="A642" s="533" t="s">
        <v>963</v>
      </c>
      <c r="B642" s="299">
        <v>104186.2</v>
      </c>
      <c r="C642" s="285">
        <v>104186.2</v>
      </c>
      <c r="D642" s="285">
        <v>0</v>
      </c>
      <c r="E642" s="285"/>
    </row>
    <row r="643" spans="1:5" ht="15" customHeight="1">
      <c r="A643" s="533" t="s">
        <v>964</v>
      </c>
      <c r="B643" s="299">
        <v>15540</v>
      </c>
      <c r="C643" s="285">
        <v>15540</v>
      </c>
      <c r="D643" s="285">
        <v>0</v>
      </c>
      <c r="E643" s="285"/>
    </row>
    <row r="644" spans="1:5" ht="15" customHeight="1">
      <c r="A644" s="533" t="s">
        <v>965</v>
      </c>
      <c r="B644" s="299">
        <v>16721.52</v>
      </c>
      <c r="C644" s="285">
        <v>16721.52</v>
      </c>
      <c r="D644" s="285">
        <v>0</v>
      </c>
      <c r="E644" s="285"/>
    </row>
    <row r="645" spans="1:5" ht="15" customHeight="1">
      <c r="A645" s="533" t="s">
        <v>966</v>
      </c>
      <c r="B645" s="299">
        <v>42745.36</v>
      </c>
      <c r="C645" s="285">
        <v>42745.36</v>
      </c>
      <c r="D645" s="285">
        <v>0</v>
      </c>
      <c r="E645" s="285"/>
    </row>
    <row r="646" spans="1:5" ht="15" customHeight="1">
      <c r="A646" s="533" t="s">
        <v>967</v>
      </c>
      <c r="B646" s="299">
        <v>8424.7099999999991</v>
      </c>
      <c r="C646" s="285">
        <v>8424.7099999999991</v>
      </c>
      <c r="D646" s="285">
        <v>0</v>
      </c>
      <c r="E646" s="285"/>
    </row>
    <row r="647" spans="1:5" ht="15" customHeight="1">
      <c r="A647" s="533" t="s">
        <v>968</v>
      </c>
      <c r="B647" s="299">
        <v>30532.400000000001</v>
      </c>
      <c r="C647" s="285">
        <v>30532.400000000001</v>
      </c>
      <c r="D647" s="285">
        <v>0</v>
      </c>
      <c r="E647" s="285"/>
    </row>
    <row r="648" spans="1:5" ht="15" customHeight="1">
      <c r="A648" s="533" t="s">
        <v>969</v>
      </c>
      <c r="B648" s="299">
        <v>4181.32</v>
      </c>
      <c r="C648" s="285">
        <v>4181.32</v>
      </c>
      <c r="D648" s="285">
        <v>0</v>
      </c>
      <c r="E648" s="285"/>
    </row>
    <row r="649" spans="1:5" ht="15" customHeight="1">
      <c r="A649" s="533" t="s">
        <v>970</v>
      </c>
      <c r="B649" s="299">
        <v>18319.439999999999</v>
      </c>
      <c r="C649" s="285">
        <v>18319.439999999999</v>
      </c>
      <c r="D649" s="285">
        <v>0</v>
      </c>
      <c r="E649" s="285"/>
    </row>
    <row r="650" spans="1:5" ht="15" customHeight="1">
      <c r="A650" s="533" t="s">
        <v>971</v>
      </c>
      <c r="B650" s="299">
        <v>67414.600000000006</v>
      </c>
      <c r="C650" s="285">
        <v>67414.600000000006</v>
      </c>
      <c r="D650" s="285">
        <v>0</v>
      </c>
      <c r="E650" s="285"/>
    </row>
    <row r="651" spans="1:5" ht="15" customHeight="1">
      <c r="A651" s="533" t="s">
        <v>972</v>
      </c>
      <c r="B651" s="299">
        <v>225187.6</v>
      </c>
      <c r="C651" s="285">
        <v>225187.6</v>
      </c>
      <c r="D651" s="285">
        <v>0</v>
      </c>
      <c r="E651" s="285"/>
    </row>
    <row r="652" spans="1:5" ht="15" customHeight="1">
      <c r="A652" s="533" t="s">
        <v>973</v>
      </c>
      <c r="B652" s="299">
        <v>45500.4</v>
      </c>
      <c r="C652" s="285">
        <v>45500.4</v>
      </c>
      <c r="D652" s="285">
        <v>0</v>
      </c>
      <c r="E652" s="285"/>
    </row>
    <row r="653" spans="1:5" ht="15" customHeight="1">
      <c r="A653" s="533" t="s">
        <v>974</v>
      </c>
      <c r="B653" s="299">
        <v>172990.73</v>
      </c>
      <c r="C653" s="285">
        <v>172990.73</v>
      </c>
      <c r="D653" s="285">
        <v>0</v>
      </c>
      <c r="E653" s="285"/>
    </row>
    <row r="654" spans="1:5" ht="15" customHeight="1">
      <c r="A654" s="533" t="s">
        <v>975</v>
      </c>
      <c r="B654" s="299">
        <v>528768.63</v>
      </c>
      <c r="C654" s="285">
        <v>528768.63</v>
      </c>
      <c r="D654" s="285">
        <v>0</v>
      </c>
      <c r="E654" s="285"/>
    </row>
    <row r="655" spans="1:5" ht="15" customHeight="1">
      <c r="A655" s="533" t="s">
        <v>976</v>
      </c>
      <c r="B655" s="299">
        <v>9900</v>
      </c>
      <c r="C655" s="285">
        <v>9900</v>
      </c>
      <c r="D655" s="285">
        <v>0</v>
      </c>
      <c r="E655" s="285"/>
    </row>
    <row r="656" spans="1:5" ht="15" customHeight="1">
      <c r="A656" s="533" t="s">
        <v>977</v>
      </c>
      <c r="B656" s="299">
        <v>3300</v>
      </c>
      <c r="C656" s="285">
        <v>3300</v>
      </c>
      <c r="D656" s="285">
        <v>0</v>
      </c>
      <c r="E656" s="285"/>
    </row>
    <row r="657" spans="1:5" ht="15" customHeight="1">
      <c r="A657" s="533" t="s">
        <v>978</v>
      </c>
      <c r="B657" s="299">
        <v>4300</v>
      </c>
      <c r="C657" s="285">
        <v>4300</v>
      </c>
      <c r="D657" s="285">
        <v>0</v>
      </c>
      <c r="E657" s="285"/>
    </row>
    <row r="658" spans="1:5" ht="15" customHeight="1">
      <c r="A658" s="533" t="s">
        <v>979</v>
      </c>
      <c r="B658" s="299">
        <v>4300</v>
      </c>
      <c r="C658" s="285">
        <v>4300</v>
      </c>
      <c r="D658" s="285">
        <v>0</v>
      </c>
      <c r="E658" s="285"/>
    </row>
    <row r="659" spans="1:5" ht="15" customHeight="1">
      <c r="A659" s="533" t="s">
        <v>980</v>
      </c>
      <c r="B659" s="299">
        <v>245466.89</v>
      </c>
      <c r="C659" s="285">
        <v>245466.89</v>
      </c>
      <c r="D659" s="285">
        <v>0</v>
      </c>
      <c r="E659" s="285"/>
    </row>
    <row r="660" spans="1:5" ht="15" customHeight="1">
      <c r="A660" s="533" t="s">
        <v>981</v>
      </c>
      <c r="B660" s="299">
        <v>15422.01</v>
      </c>
      <c r="C660" s="285">
        <v>15422.01</v>
      </c>
      <c r="D660" s="285">
        <v>0</v>
      </c>
      <c r="E660" s="285"/>
    </row>
    <row r="661" spans="1:5" ht="15" customHeight="1">
      <c r="A661" s="533" t="s">
        <v>982</v>
      </c>
      <c r="B661" s="299">
        <v>87220.2</v>
      </c>
      <c r="C661" s="285">
        <v>87220.2</v>
      </c>
      <c r="D661" s="285">
        <v>0</v>
      </c>
      <c r="E661" s="285"/>
    </row>
    <row r="662" spans="1:5" ht="15" customHeight="1">
      <c r="A662" s="533" t="s">
        <v>983</v>
      </c>
      <c r="B662" s="299">
        <v>75197.039999999994</v>
      </c>
      <c r="C662" s="285">
        <v>75197.039999999994</v>
      </c>
      <c r="D662" s="285">
        <v>0</v>
      </c>
      <c r="E662" s="285"/>
    </row>
    <row r="663" spans="1:5" ht="15" customHeight="1">
      <c r="A663" s="533" t="s">
        <v>984</v>
      </c>
      <c r="B663" s="299">
        <v>15422.01</v>
      </c>
      <c r="C663" s="285">
        <v>15422.01</v>
      </c>
      <c r="D663" s="285">
        <v>0</v>
      </c>
      <c r="E663" s="285"/>
    </row>
    <row r="664" spans="1:5" ht="15" customHeight="1">
      <c r="A664" s="533" t="s">
        <v>985</v>
      </c>
      <c r="B664" s="299">
        <v>30527.07</v>
      </c>
      <c r="C664" s="285">
        <v>30527.07</v>
      </c>
      <c r="D664" s="285">
        <v>0</v>
      </c>
      <c r="E664" s="285"/>
    </row>
    <row r="665" spans="1:5" ht="15" customHeight="1">
      <c r="A665" s="533" t="s">
        <v>986</v>
      </c>
      <c r="B665" s="299">
        <v>112671</v>
      </c>
      <c r="C665" s="285">
        <v>112671</v>
      </c>
      <c r="D665" s="285">
        <v>0</v>
      </c>
      <c r="E665" s="285"/>
    </row>
    <row r="666" spans="1:5" ht="15" customHeight="1">
      <c r="A666" s="533" t="s">
        <v>987</v>
      </c>
      <c r="B666" s="299">
        <v>15422.01</v>
      </c>
      <c r="C666" s="285">
        <v>15422.01</v>
      </c>
      <c r="D666" s="285">
        <v>0</v>
      </c>
      <c r="E666" s="285"/>
    </row>
    <row r="667" spans="1:5" ht="15" customHeight="1">
      <c r="A667" s="533" t="s">
        <v>988</v>
      </c>
      <c r="B667" s="299">
        <v>43610.1</v>
      </c>
      <c r="C667" s="285">
        <v>43610.1</v>
      </c>
      <c r="D667" s="285">
        <v>0</v>
      </c>
      <c r="E667" s="285"/>
    </row>
    <row r="668" spans="1:5" ht="15" customHeight="1">
      <c r="A668" s="533" t="s">
        <v>989</v>
      </c>
      <c r="B668" s="299">
        <v>18459.12</v>
      </c>
      <c r="C668" s="285">
        <v>18459.12</v>
      </c>
      <c r="D668" s="285">
        <v>0</v>
      </c>
      <c r="E668" s="285"/>
    </row>
    <row r="669" spans="1:5" ht="15" customHeight="1">
      <c r="A669" s="533" t="s">
        <v>990</v>
      </c>
      <c r="B669" s="299">
        <v>28226.16</v>
      </c>
      <c r="C669" s="285">
        <v>28226.16</v>
      </c>
      <c r="D669" s="285">
        <v>0</v>
      </c>
      <c r="E669" s="285"/>
    </row>
    <row r="670" spans="1:5" ht="15" customHeight="1">
      <c r="A670" s="533" t="s">
        <v>991</v>
      </c>
      <c r="B670" s="299">
        <v>73759.11</v>
      </c>
      <c r="C670" s="285">
        <v>73759.11</v>
      </c>
      <c r="D670" s="285">
        <v>0</v>
      </c>
      <c r="E670" s="285"/>
    </row>
    <row r="671" spans="1:5" ht="15" customHeight="1">
      <c r="A671" s="533" t="s">
        <v>992</v>
      </c>
      <c r="B671" s="299">
        <v>6414.51</v>
      </c>
      <c r="C671" s="285">
        <v>6414.51</v>
      </c>
      <c r="D671" s="285">
        <v>0</v>
      </c>
      <c r="E671" s="285"/>
    </row>
    <row r="672" spans="1:5" ht="15" customHeight="1">
      <c r="A672" s="533" t="s">
        <v>993</v>
      </c>
      <c r="B672" s="299">
        <v>19867.05</v>
      </c>
      <c r="C672" s="285">
        <v>19867.05</v>
      </c>
      <c r="D672" s="285">
        <v>0</v>
      </c>
      <c r="E672" s="285"/>
    </row>
    <row r="673" spans="1:5" ht="15" customHeight="1">
      <c r="A673" s="533" t="s">
        <v>994</v>
      </c>
      <c r="B673" s="299">
        <v>44243.839999999997</v>
      </c>
      <c r="C673" s="285">
        <v>44243.839999999997</v>
      </c>
      <c r="D673" s="285">
        <v>0</v>
      </c>
      <c r="E673" s="285"/>
    </row>
    <row r="674" spans="1:5" ht="15" customHeight="1">
      <c r="A674" s="533" t="s">
        <v>995</v>
      </c>
      <c r="B674" s="299">
        <v>100360.74</v>
      </c>
      <c r="C674" s="285">
        <v>100360.74</v>
      </c>
      <c r="D674" s="285">
        <v>0</v>
      </c>
      <c r="E674" s="285"/>
    </row>
    <row r="675" spans="1:5" ht="15" customHeight="1">
      <c r="A675" s="533" t="s">
        <v>996</v>
      </c>
      <c r="B675" s="299">
        <v>39734.1</v>
      </c>
      <c r="C675" s="285">
        <v>39734.1</v>
      </c>
      <c r="D675" s="285">
        <v>0</v>
      </c>
      <c r="E675" s="285"/>
    </row>
    <row r="676" spans="1:5" ht="15" customHeight="1">
      <c r="A676" s="533" t="s">
        <v>997</v>
      </c>
      <c r="B676" s="299">
        <v>66365.759999999995</v>
      </c>
      <c r="C676" s="285">
        <v>66365.759999999995</v>
      </c>
      <c r="D676" s="285">
        <v>0</v>
      </c>
      <c r="E676" s="285"/>
    </row>
    <row r="677" spans="1:5" ht="15" customHeight="1">
      <c r="A677" s="533" t="s">
        <v>998</v>
      </c>
      <c r="B677" s="299">
        <v>35186.15</v>
      </c>
      <c r="C677" s="285">
        <v>35186.15</v>
      </c>
      <c r="D677" s="285">
        <v>0</v>
      </c>
      <c r="E677" s="285"/>
    </row>
    <row r="678" spans="1:5" ht="15" customHeight="1">
      <c r="A678" s="533" t="s">
        <v>999</v>
      </c>
      <c r="B678" s="299">
        <v>45691.8</v>
      </c>
      <c r="C678" s="285">
        <v>45691.8</v>
      </c>
      <c r="D678" s="285">
        <v>0</v>
      </c>
      <c r="E678" s="285"/>
    </row>
    <row r="679" spans="1:5" ht="15" customHeight="1">
      <c r="A679" s="533" t="s">
        <v>1000</v>
      </c>
      <c r="B679" s="299">
        <v>18759.240000000002</v>
      </c>
      <c r="C679" s="285">
        <v>18759.240000000002</v>
      </c>
      <c r="D679" s="285">
        <v>0</v>
      </c>
      <c r="E679" s="285"/>
    </row>
    <row r="680" spans="1:5" ht="15" customHeight="1">
      <c r="A680" s="533" t="s">
        <v>1001</v>
      </c>
      <c r="B680" s="299">
        <v>58746.6</v>
      </c>
      <c r="C680" s="285">
        <v>58746.6</v>
      </c>
      <c r="D680" s="285">
        <v>0</v>
      </c>
      <c r="E680" s="285"/>
    </row>
    <row r="681" spans="1:5" ht="15" customHeight="1">
      <c r="A681" s="533" t="s">
        <v>1002</v>
      </c>
      <c r="B681" s="299">
        <v>29528.01</v>
      </c>
      <c r="C681" s="285">
        <v>29528.01</v>
      </c>
      <c r="D681" s="285">
        <v>0</v>
      </c>
      <c r="E681" s="285"/>
    </row>
    <row r="682" spans="1:5" ht="15" customHeight="1">
      <c r="A682" s="533" t="s">
        <v>1003</v>
      </c>
      <c r="B682" s="299">
        <v>31073.49</v>
      </c>
      <c r="C682" s="285">
        <v>31073.49</v>
      </c>
      <c r="D682" s="285">
        <v>0</v>
      </c>
      <c r="E682" s="285"/>
    </row>
    <row r="683" spans="1:5" ht="15" customHeight="1">
      <c r="A683" s="533" t="s">
        <v>1004</v>
      </c>
      <c r="B683" s="299">
        <v>33999.57</v>
      </c>
      <c r="C683" s="285">
        <v>33999.57</v>
      </c>
      <c r="D683" s="285">
        <v>0</v>
      </c>
      <c r="E683" s="285"/>
    </row>
    <row r="684" spans="1:5" ht="15" customHeight="1">
      <c r="A684" s="533" t="s">
        <v>1005</v>
      </c>
      <c r="B684" s="299">
        <v>9508.14</v>
      </c>
      <c r="C684" s="285">
        <v>9508.14</v>
      </c>
      <c r="D684" s="285">
        <v>0</v>
      </c>
      <c r="E684" s="285"/>
    </row>
    <row r="685" spans="1:5" ht="15" customHeight="1">
      <c r="A685" s="533" t="s">
        <v>1006</v>
      </c>
      <c r="B685" s="299">
        <v>27874.62</v>
      </c>
      <c r="C685" s="285">
        <v>27874.62</v>
      </c>
      <c r="D685" s="285">
        <v>0</v>
      </c>
      <c r="E685" s="285"/>
    </row>
    <row r="686" spans="1:5" ht="15" customHeight="1">
      <c r="A686" s="533" t="s">
        <v>1007</v>
      </c>
      <c r="B686" s="299">
        <v>24309.48</v>
      </c>
      <c r="C686" s="285">
        <v>24309.48</v>
      </c>
      <c r="D686" s="285">
        <v>0</v>
      </c>
      <c r="E686" s="285"/>
    </row>
    <row r="687" spans="1:5" ht="15" customHeight="1">
      <c r="A687" s="533" t="s">
        <v>1008</v>
      </c>
      <c r="B687" s="299">
        <v>21800</v>
      </c>
      <c r="C687" s="285">
        <v>21800</v>
      </c>
      <c r="D687" s="285">
        <v>0</v>
      </c>
      <c r="E687" s="285"/>
    </row>
    <row r="688" spans="1:5" ht="15" customHeight="1">
      <c r="A688" s="533" t="s">
        <v>1009</v>
      </c>
      <c r="B688" s="299">
        <v>42422.22</v>
      </c>
      <c r="C688" s="285">
        <v>42422.22</v>
      </c>
      <c r="D688" s="285">
        <v>0</v>
      </c>
      <c r="E688" s="285"/>
    </row>
    <row r="689" spans="1:5" ht="15" customHeight="1">
      <c r="A689" s="533" t="s">
        <v>1010</v>
      </c>
      <c r="B689" s="299">
        <v>73656</v>
      </c>
      <c r="C689" s="285">
        <v>73656</v>
      </c>
      <c r="D689" s="285">
        <v>0</v>
      </c>
      <c r="E689" s="285"/>
    </row>
    <row r="690" spans="1:5" ht="15" customHeight="1">
      <c r="A690" s="533" t="s">
        <v>1011</v>
      </c>
      <c r="B690" s="299">
        <v>5051.04</v>
      </c>
      <c r="C690" s="285">
        <v>5051.04</v>
      </c>
      <c r="D690" s="285">
        <v>0</v>
      </c>
      <c r="E690" s="285"/>
    </row>
    <row r="691" spans="1:5" ht="15" customHeight="1">
      <c r="A691" s="533" t="s">
        <v>1012</v>
      </c>
      <c r="B691" s="299">
        <v>111608.52</v>
      </c>
      <c r="C691" s="285">
        <v>111608.52</v>
      </c>
      <c r="D691" s="285">
        <v>0</v>
      </c>
      <c r="E691" s="285"/>
    </row>
    <row r="692" spans="1:5" ht="15" customHeight="1">
      <c r="A692" s="533" t="s">
        <v>1013</v>
      </c>
      <c r="B692" s="299">
        <v>8635.09</v>
      </c>
      <c r="C692" s="285">
        <v>8635.09</v>
      </c>
      <c r="D692" s="285">
        <v>0</v>
      </c>
      <c r="E692" s="285"/>
    </row>
    <row r="693" spans="1:5" ht="15" customHeight="1">
      <c r="A693" s="533" t="s">
        <v>1014</v>
      </c>
      <c r="B693" s="299">
        <v>55005.5</v>
      </c>
      <c r="C693" s="285">
        <v>55005.5</v>
      </c>
      <c r="D693" s="285">
        <v>0</v>
      </c>
      <c r="E693" s="285"/>
    </row>
    <row r="694" spans="1:5" ht="15" customHeight="1">
      <c r="A694" s="533" t="s">
        <v>1015</v>
      </c>
      <c r="B694" s="299">
        <v>1471.78</v>
      </c>
      <c r="C694" s="285">
        <v>1471.78</v>
      </c>
      <c r="D694" s="285">
        <v>0</v>
      </c>
      <c r="E694" s="285"/>
    </row>
    <row r="695" spans="1:5" ht="15" customHeight="1">
      <c r="A695" s="533" t="s">
        <v>1016</v>
      </c>
      <c r="B695" s="299">
        <v>10531.04</v>
      </c>
      <c r="C695" s="285">
        <v>10531.04</v>
      </c>
      <c r="D695" s="285">
        <v>0</v>
      </c>
      <c r="E695" s="285"/>
    </row>
    <row r="696" spans="1:5" ht="15" customHeight="1">
      <c r="A696" s="533" t="s">
        <v>1017</v>
      </c>
      <c r="B696" s="299">
        <v>6572.18</v>
      </c>
      <c r="C696" s="285">
        <v>6572.18</v>
      </c>
      <c r="D696" s="285">
        <v>0</v>
      </c>
      <c r="E696" s="285"/>
    </row>
    <row r="697" spans="1:5" ht="15" customHeight="1">
      <c r="A697" s="533" t="s">
        <v>1018</v>
      </c>
      <c r="B697" s="299">
        <v>17709.88</v>
      </c>
      <c r="C697" s="285">
        <v>17709.88</v>
      </c>
      <c r="D697" s="285">
        <v>0</v>
      </c>
      <c r="E697" s="285"/>
    </row>
    <row r="698" spans="1:5" ht="15" customHeight="1">
      <c r="A698" s="533" t="s">
        <v>1019</v>
      </c>
      <c r="B698" s="299">
        <v>35351.85</v>
      </c>
      <c r="C698" s="285">
        <v>35351.85</v>
      </c>
      <c r="D698" s="285">
        <v>0</v>
      </c>
      <c r="E698" s="285"/>
    </row>
    <row r="699" spans="1:5" ht="15" customHeight="1">
      <c r="A699" s="533" t="s">
        <v>1020</v>
      </c>
      <c r="B699" s="299">
        <v>36828</v>
      </c>
      <c r="C699" s="285">
        <v>36828</v>
      </c>
      <c r="D699" s="285">
        <v>0</v>
      </c>
      <c r="E699" s="285"/>
    </row>
    <row r="700" spans="1:5" ht="15" customHeight="1">
      <c r="A700" s="533" t="s">
        <v>1021</v>
      </c>
      <c r="B700" s="299">
        <v>81372.05</v>
      </c>
      <c r="C700" s="285">
        <v>81372.05</v>
      </c>
      <c r="D700" s="285">
        <v>0</v>
      </c>
      <c r="E700" s="285"/>
    </row>
    <row r="701" spans="1:5" ht="15" customHeight="1">
      <c r="A701" s="533" t="s">
        <v>1022</v>
      </c>
      <c r="B701" s="299">
        <v>7881.04</v>
      </c>
      <c r="C701" s="285">
        <v>7881.04</v>
      </c>
      <c r="D701" s="285">
        <v>0</v>
      </c>
      <c r="E701" s="285"/>
    </row>
    <row r="702" spans="1:5" ht="15" customHeight="1">
      <c r="A702" s="533" t="s">
        <v>1023</v>
      </c>
      <c r="B702" s="299">
        <v>18391.64</v>
      </c>
      <c r="C702" s="285">
        <v>18391.64</v>
      </c>
      <c r="D702" s="285">
        <v>0</v>
      </c>
      <c r="E702" s="285"/>
    </row>
    <row r="703" spans="1:5" ht="15" customHeight="1">
      <c r="A703" s="533" t="s">
        <v>1024</v>
      </c>
      <c r="B703" s="299">
        <v>22545.8</v>
      </c>
      <c r="C703" s="285">
        <v>22545.8</v>
      </c>
      <c r="D703" s="285">
        <v>0</v>
      </c>
      <c r="E703" s="285"/>
    </row>
    <row r="704" spans="1:5" ht="15" customHeight="1">
      <c r="A704" s="533" t="s">
        <v>1025</v>
      </c>
      <c r="B704" s="299">
        <v>37202.839999999997</v>
      </c>
      <c r="C704" s="285">
        <v>37202.839999999997</v>
      </c>
      <c r="D704" s="285">
        <v>0</v>
      </c>
      <c r="E704" s="285"/>
    </row>
    <row r="705" spans="1:5" ht="15" customHeight="1">
      <c r="A705" s="533" t="s">
        <v>1026</v>
      </c>
      <c r="B705" s="299">
        <v>14140.74</v>
      </c>
      <c r="C705" s="285">
        <v>14140.74</v>
      </c>
      <c r="D705" s="285">
        <v>0</v>
      </c>
      <c r="E705" s="285"/>
    </row>
    <row r="706" spans="1:5" ht="15" customHeight="1">
      <c r="A706" s="533" t="s">
        <v>1027</v>
      </c>
      <c r="B706" s="299">
        <v>7365.6</v>
      </c>
      <c r="C706" s="285">
        <v>7365.6</v>
      </c>
      <c r="D706" s="285">
        <v>0</v>
      </c>
      <c r="E706" s="285"/>
    </row>
    <row r="707" spans="1:5" ht="15" customHeight="1">
      <c r="A707" s="533" t="s">
        <v>1028</v>
      </c>
      <c r="B707" s="299">
        <v>7937.47</v>
      </c>
      <c r="C707" s="285">
        <v>7937.47</v>
      </c>
      <c r="D707" s="285">
        <v>0</v>
      </c>
      <c r="E707" s="285"/>
    </row>
    <row r="708" spans="1:5" ht="15" customHeight="1">
      <c r="A708" s="533" t="s">
        <v>1029</v>
      </c>
      <c r="B708" s="299">
        <v>113673.78</v>
      </c>
      <c r="C708" s="285">
        <v>113673.78</v>
      </c>
      <c r="D708" s="285">
        <v>0</v>
      </c>
      <c r="E708" s="285"/>
    </row>
    <row r="709" spans="1:5" ht="15" customHeight="1">
      <c r="A709" s="533" t="s">
        <v>1030</v>
      </c>
      <c r="B709" s="299">
        <v>64418.04</v>
      </c>
      <c r="C709" s="285">
        <v>64418.04</v>
      </c>
      <c r="D709" s="285">
        <v>0</v>
      </c>
      <c r="E709" s="285"/>
    </row>
    <row r="710" spans="1:5" ht="15" customHeight="1">
      <c r="A710" s="533" t="s">
        <v>1031</v>
      </c>
      <c r="B710" s="299">
        <v>97281.45</v>
      </c>
      <c r="C710" s="285">
        <v>97281.45</v>
      </c>
      <c r="D710" s="285">
        <v>0</v>
      </c>
      <c r="E710" s="285"/>
    </row>
    <row r="711" spans="1:5" ht="15" customHeight="1">
      <c r="A711" s="533" t="s">
        <v>1032</v>
      </c>
      <c r="B711" s="299">
        <v>45979.1</v>
      </c>
      <c r="C711" s="285">
        <v>45979.1</v>
      </c>
      <c r="D711" s="285">
        <v>0</v>
      </c>
      <c r="E711" s="285"/>
    </row>
    <row r="712" spans="1:5" ht="15" customHeight="1">
      <c r="A712" s="533" t="s">
        <v>1033</v>
      </c>
      <c r="B712" s="299">
        <v>7360</v>
      </c>
      <c r="C712" s="285">
        <v>7360</v>
      </c>
      <c r="D712" s="285">
        <v>0</v>
      </c>
      <c r="E712" s="285"/>
    </row>
    <row r="713" spans="1:5" ht="15" customHeight="1">
      <c r="A713" s="533" t="s">
        <v>1034</v>
      </c>
      <c r="B713" s="299">
        <v>5265.86</v>
      </c>
      <c r="C713" s="285">
        <v>5265.86</v>
      </c>
      <c r="D713" s="285">
        <v>0</v>
      </c>
      <c r="E713" s="285"/>
    </row>
    <row r="714" spans="1:5" ht="15" customHeight="1">
      <c r="A714" s="533" t="s">
        <v>2012</v>
      </c>
      <c r="B714" s="299">
        <v>0</v>
      </c>
      <c r="C714" s="285">
        <v>13793.1</v>
      </c>
      <c r="D714" s="285">
        <v>13793.1</v>
      </c>
      <c r="E714" s="285"/>
    </row>
    <row r="715" spans="1:5" ht="15" customHeight="1">
      <c r="A715" s="533" t="s">
        <v>2013</v>
      </c>
      <c r="B715" s="299">
        <v>0</v>
      </c>
      <c r="C715" s="285">
        <v>11550</v>
      </c>
      <c r="D715" s="285">
        <v>11550</v>
      </c>
      <c r="E715" s="285"/>
    </row>
    <row r="716" spans="1:5" ht="15" customHeight="1">
      <c r="A716" s="533" t="s">
        <v>2014</v>
      </c>
      <c r="B716" s="299">
        <v>0</v>
      </c>
      <c r="C716" s="285">
        <v>13281</v>
      </c>
      <c r="D716" s="285">
        <v>13281</v>
      </c>
      <c r="E716" s="285"/>
    </row>
    <row r="717" spans="1:5" ht="15" customHeight="1">
      <c r="A717" s="533" t="s">
        <v>2015</v>
      </c>
      <c r="B717" s="299">
        <v>0</v>
      </c>
      <c r="C717" s="285">
        <v>11080</v>
      </c>
      <c r="D717" s="285">
        <v>11080</v>
      </c>
      <c r="E717" s="285"/>
    </row>
    <row r="718" spans="1:5" ht="15" customHeight="1">
      <c r="A718" s="533" t="s">
        <v>2016</v>
      </c>
      <c r="B718" s="299">
        <v>0</v>
      </c>
      <c r="C718" s="285">
        <v>7528</v>
      </c>
      <c r="D718" s="285">
        <v>7528</v>
      </c>
      <c r="E718" s="285"/>
    </row>
    <row r="719" spans="1:5" ht="15" customHeight="1">
      <c r="A719" s="533" t="s">
        <v>2017</v>
      </c>
      <c r="B719" s="299">
        <v>0</v>
      </c>
      <c r="C719" s="285">
        <v>23320</v>
      </c>
      <c r="D719" s="285">
        <v>23320</v>
      </c>
      <c r="E719" s="285"/>
    </row>
    <row r="720" spans="1:5" ht="15" customHeight="1">
      <c r="A720" s="533" t="s">
        <v>2309</v>
      </c>
      <c r="B720" s="299">
        <v>0</v>
      </c>
      <c r="C720" s="285">
        <v>2793.1</v>
      </c>
      <c r="D720" s="285">
        <v>2793.1</v>
      </c>
      <c r="E720" s="285"/>
    </row>
    <row r="721" spans="1:5" ht="15" customHeight="1">
      <c r="A721" s="533" t="s">
        <v>2322</v>
      </c>
      <c r="B721" s="299">
        <v>0</v>
      </c>
      <c r="C721" s="285">
        <v>8927.59</v>
      </c>
      <c r="D721" s="285">
        <v>8927.59</v>
      </c>
      <c r="E721" s="285"/>
    </row>
    <row r="722" spans="1:5" ht="15" hidden="1" customHeight="1">
      <c r="A722" s="533" t="s">
        <v>1035</v>
      </c>
      <c r="B722" s="299">
        <v>0</v>
      </c>
      <c r="C722" s="285">
        <v>0</v>
      </c>
      <c r="D722" s="285">
        <v>0</v>
      </c>
      <c r="E722" s="285"/>
    </row>
    <row r="723" spans="1:5" ht="15" customHeight="1">
      <c r="A723" s="533"/>
      <c r="B723" s="299"/>
      <c r="C723" s="285"/>
      <c r="D723" s="285"/>
      <c r="E723" s="285"/>
    </row>
    <row r="724" spans="1:5" ht="15" customHeight="1">
      <c r="A724" s="533" t="s">
        <v>1036</v>
      </c>
      <c r="B724" s="299">
        <v>1825.22</v>
      </c>
      <c r="C724" s="285">
        <v>1825.22</v>
      </c>
      <c r="D724" s="285">
        <v>0</v>
      </c>
      <c r="E724" s="285"/>
    </row>
    <row r="725" spans="1:5" ht="15" customHeight="1">
      <c r="A725" s="533" t="s">
        <v>1037</v>
      </c>
      <c r="B725" s="299">
        <v>1999.13</v>
      </c>
      <c r="C725" s="285">
        <v>1999.13</v>
      </c>
      <c r="D725" s="285">
        <v>0</v>
      </c>
      <c r="E725" s="285"/>
    </row>
    <row r="726" spans="1:5" ht="15" hidden="1" customHeight="1">
      <c r="A726" s="533" t="s">
        <v>1038</v>
      </c>
      <c r="B726" s="299">
        <v>0</v>
      </c>
      <c r="C726" s="285">
        <v>0</v>
      </c>
      <c r="D726" s="285">
        <v>0</v>
      </c>
      <c r="E726" s="285"/>
    </row>
    <row r="727" spans="1:5" ht="15" customHeight="1">
      <c r="A727" s="533" t="s">
        <v>1039</v>
      </c>
      <c r="B727" s="299">
        <v>7115.64</v>
      </c>
      <c r="C727" s="285">
        <v>7115.64</v>
      </c>
      <c r="D727" s="285">
        <v>0</v>
      </c>
      <c r="E727" s="285"/>
    </row>
    <row r="728" spans="1:5" ht="15" customHeight="1">
      <c r="A728" s="533" t="s">
        <v>1040</v>
      </c>
      <c r="B728" s="299">
        <v>24219.200000000001</v>
      </c>
      <c r="C728" s="285">
        <v>0</v>
      </c>
      <c r="D728" s="285">
        <v>-24219.200000000001</v>
      </c>
      <c r="E728" s="285"/>
    </row>
    <row r="729" spans="1:5" ht="15" customHeight="1">
      <c r="A729" s="533" t="s">
        <v>1041</v>
      </c>
      <c r="B729" s="299">
        <v>24211.13</v>
      </c>
      <c r="C729" s="285">
        <v>24211.13</v>
      </c>
      <c r="D729" s="285">
        <v>0</v>
      </c>
      <c r="E729" s="285"/>
    </row>
    <row r="730" spans="1:5" ht="15" customHeight="1">
      <c r="A730" s="533" t="s">
        <v>1042</v>
      </c>
      <c r="B730" s="299">
        <v>13651.3</v>
      </c>
      <c r="C730" s="285">
        <v>13651.3</v>
      </c>
      <c r="D730" s="285">
        <v>0</v>
      </c>
      <c r="E730" s="285"/>
    </row>
    <row r="731" spans="1:5" ht="15" customHeight="1">
      <c r="A731" s="533" t="s">
        <v>1043</v>
      </c>
      <c r="B731" s="299">
        <v>4000</v>
      </c>
      <c r="C731" s="285">
        <v>4000</v>
      </c>
      <c r="D731" s="285">
        <v>0</v>
      </c>
      <c r="E731" s="285"/>
    </row>
    <row r="732" spans="1:5" ht="15" customHeight="1">
      <c r="A732" s="533" t="s">
        <v>1044</v>
      </c>
      <c r="B732" s="299">
        <v>4000</v>
      </c>
      <c r="C732" s="285">
        <v>4000</v>
      </c>
      <c r="D732" s="285">
        <v>0</v>
      </c>
      <c r="E732" s="285"/>
    </row>
    <row r="733" spans="1:5" ht="15" customHeight="1">
      <c r="A733" s="533" t="s">
        <v>1045</v>
      </c>
      <c r="B733" s="299">
        <v>4000</v>
      </c>
      <c r="C733" s="285">
        <v>4000</v>
      </c>
      <c r="D733" s="285">
        <v>0</v>
      </c>
      <c r="E733" s="285"/>
    </row>
    <row r="734" spans="1:5" ht="15" customHeight="1">
      <c r="A734" s="533" t="s">
        <v>1046</v>
      </c>
      <c r="B734" s="299">
        <v>11738.26</v>
      </c>
      <c r="C734" s="285">
        <v>11738.26</v>
      </c>
      <c r="D734" s="285">
        <v>0</v>
      </c>
      <c r="E734" s="285"/>
    </row>
    <row r="735" spans="1:5" ht="15" customHeight="1">
      <c r="A735" s="533" t="s">
        <v>1047</v>
      </c>
      <c r="B735" s="299">
        <v>11738.26</v>
      </c>
      <c r="C735" s="285">
        <v>11738.26</v>
      </c>
      <c r="D735" s="285">
        <v>0</v>
      </c>
      <c r="E735" s="285"/>
    </row>
    <row r="736" spans="1:5" ht="15" customHeight="1">
      <c r="A736" s="533" t="s">
        <v>1048</v>
      </c>
      <c r="B736" s="299">
        <v>51850</v>
      </c>
      <c r="C736" s="285">
        <v>51850</v>
      </c>
      <c r="D736" s="285">
        <v>0</v>
      </c>
      <c r="E736" s="285"/>
    </row>
    <row r="737" spans="1:5" ht="15" customHeight="1">
      <c r="A737" s="533" t="s">
        <v>1049</v>
      </c>
      <c r="B737" s="299">
        <v>15500</v>
      </c>
      <c r="C737" s="285">
        <v>15500</v>
      </c>
      <c r="D737" s="285">
        <v>0</v>
      </c>
      <c r="E737" s="285"/>
    </row>
    <row r="738" spans="1:5" ht="15" customHeight="1">
      <c r="A738" s="533" t="s">
        <v>1050</v>
      </c>
      <c r="B738" s="299">
        <v>1999</v>
      </c>
      <c r="C738" s="285">
        <v>1999</v>
      </c>
      <c r="D738" s="285">
        <v>0</v>
      </c>
      <c r="E738" s="285"/>
    </row>
    <row r="739" spans="1:5" ht="15" customHeight="1">
      <c r="A739" s="533" t="s">
        <v>1051</v>
      </c>
      <c r="B739" s="299">
        <v>21501.49</v>
      </c>
      <c r="C739" s="285">
        <v>21501.49</v>
      </c>
      <c r="D739" s="285">
        <v>0</v>
      </c>
      <c r="E739" s="285"/>
    </row>
    <row r="740" spans="1:5" ht="15" hidden="1" customHeight="1">
      <c r="A740" s="533" t="s">
        <v>1052</v>
      </c>
      <c r="B740" s="299">
        <v>0</v>
      </c>
      <c r="C740" s="285">
        <v>0</v>
      </c>
      <c r="D740" s="285">
        <v>0</v>
      </c>
      <c r="E740" s="285"/>
    </row>
    <row r="741" spans="1:5" ht="15" hidden="1" customHeight="1">
      <c r="A741" s="533" t="s">
        <v>1053</v>
      </c>
      <c r="B741" s="299">
        <v>0</v>
      </c>
      <c r="C741" s="285">
        <v>0</v>
      </c>
      <c r="D741" s="285">
        <v>0</v>
      </c>
      <c r="E741" s="285"/>
    </row>
    <row r="742" spans="1:5" ht="15" customHeight="1">
      <c r="A742" s="533" t="s">
        <v>1054</v>
      </c>
      <c r="B742" s="299">
        <v>25447.61</v>
      </c>
      <c r="C742" s="285">
        <v>25447.61</v>
      </c>
      <c r="D742" s="285">
        <v>0</v>
      </c>
      <c r="E742" s="285"/>
    </row>
    <row r="743" spans="1:5" ht="15" hidden="1" customHeight="1">
      <c r="A743" s="533" t="s">
        <v>1055</v>
      </c>
      <c r="B743" s="299">
        <v>0</v>
      </c>
      <c r="C743" s="285">
        <v>0</v>
      </c>
      <c r="D743" s="285">
        <v>0</v>
      </c>
      <c r="E743" s="285"/>
    </row>
    <row r="744" spans="1:5" ht="15" customHeight="1">
      <c r="A744" s="533" t="s">
        <v>1056</v>
      </c>
      <c r="B744" s="299">
        <v>1564.44</v>
      </c>
      <c r="C744" s="285">
        <v>1564.44</v>
      </c>
      <c r="D744" s="285">
        <v>0</v>
      </c>
      <c r="E744" s="285"/>
    </row>
    <row r="745" spans="1:5" ht="15" customHeight="1">
      <c r="A745" s="533" t="s">
        <v>1057</v>
      </c>
      <c r="B745" s="299">
        <v>7715</v>
      </c>
      <c r="C745" s="285">
        <v>7715</v>
      </c>
      <c r="D745" s="285">
        <v>0</v>
      </c>
      <c r="E745" s="285"/>
    </row>
    <row r="746" spans="1:5" ht="15" customHeight="1">
      <c r="A746" s="533" t="s">
        <v>1058</v>
      </c>
      <c r="B746" s="299">
        <v>12500</v>
      </c>
      <c r="C746" s="285">
        <v>12500</v>
      </c>
      <c r="D746" s="285">
        <v>0</v>
      </c>
      <c r="E746" s="285"/>
    </row>
    <row r="747" spans="1:5" ht="15" customHeight="1">
      <c r="A747" s="533" t="s">
        <v>1059</v>
      </c>
      <c r="B747" s="299">
        <v>12300</v>
      </c>
      <c r="C747" s="285">
        <v>12300</v>
      </c>
      <c r="D747" s="285">
        <v>0</v>
      </c>
      <c r="E747" s="285"/>
    </row>
    <row r="748" spans="1:5" ht="15" customHeight="1">
      <c r="A748" s="533" t="s">
        <v>1060</v>
      </c>
      <c r="B748" s="299">
        <v>12750</v>
      </c>
      <c r="C748" s="285">
        <v>12750</v>
      </c>
      <c r="D748" s="285">
        <v>0</v>
      </c>
      <c r="E748" s="285"/>
    </row>
    <row r="749" spans="1:5" ht="15" customHeight="1">
      <c r="A749" s="533" t="s">
        <v>1061</v>
      </c>
      <c r="B749" s="299">
        <v>11109.78</v>
      </c>
      <c r="C749" s="285">
        <v>11109.78</v>
      </c>
      <c r="D749" s="285">
        <v>0</v>
      </c>
      <c r="E749" s="285"/>
    </row>
    <row r="750" spans="1:5" ht="15" customHeight="1">
      <c r="A750" s="533" t="s">
        <v>1062</v>
      </c>
      <c r="B750" s="299">
        <v>11109.78</v>
      </c>
      <c r="C750" s="285">
        <v>11109.78</v>
      </c>
      <c r="D750" s="285">
        <v>0</v>
      </c>
      <c r="E750" s="285"/>
    </row>
    <row r="751" spans="1:5" ht="15" customHeight="1">
      <c r="A751" s="533" t="s">
        <v>1063</v>
      </c>
      <c r="B751" s="299">
        <v>11500</v>
      </c>
      <c r="C751" s="285">
        <v>11500</v>
      </c>
      <c r="D751" s="285">
        <v>0</v>
      </c>
      <c r="E751" s="285"/>
    </row>
    <row r="752" spans="1:5" ht="15" hidden="1" customHeight="1">
      <c r="A752" s="533" t="s">
        <v>1064</v>
      </c>
      <c r="B752" s="299">
        <v>0</v>
      </c>
      <c r="C752" s="285">
        <v>0</v>
      </c>
      <c r="D752" s="285">
        <v>0</v>
      </c>
      <c r="E752" s="285"/>
    </row>
    <row r="753" spans="1:5" ht="15" customHeight="1">
      <c r="A753" s="533" t="s">
        <v>1065</v>
      </c>
      <c r="B753" s="299">
        <v>27590.43</v>
      </c>
      <c r="C753" s="285">
        <v>27590.43</v>
      </c>
      <c r="D753" s="285">
        <v>0</v>
      </c>
      <c r="E753" s="285"/>
    </row>
    <row r="754" spans="1:5" ht="15" hidden="1" customHeight="1">
      <c r="A754" s="533" t="s">
        <v>1066</v>
      </c>
      <c r="B754" s="299">
        <v>0</v>
      </c>
      <c r="C754" s="285">
        <v>0</v>
      </c>
      <c r="D754" s="285">
        <v>0</v>
      </c>
      <c r="E754" s="285"/>
    </row>
    <row r="755" spans="1:5" ht="15" customHeight="1">
      <c r="A755" s="533" t="s">
        <v>1067</v>
      </c>
      <c r="B755" s="299">
        <v>9045</v>
      </c>
      <c r="C755" s="285">
        <v>9045</v>
      </c>
      <c r="D755" s="285">
        <v>0</v>
      </c>
      <c r="E755" s="285"/>
    </row>
    <row r="756" spans="1:5" ht="15" customHeight="1">
      <c r="A756" s="533" t="s">
        <v>1068</v>
      </c>
      <c r="B756" s="299">
        <v>4930</v>
      </c>
      <c r="C756" s="285">
        <v>4930</v>
      </c>
      <c r="D756" s="285">
        <v>0</v>
      </c>
      <c r="E756" s="285"/>
    </row>
    <row r="757" spans="1:5" ht="15" customHeight="1">
      <c r="A757" s="533" t="s">
        <v>1069</v>
      </c>
      <c r="B757" s="299">
        <v>10842.61</v>
      </c>
      <c r="C757" s="285">
        <v>10842.61</v>
      </c>
      <c r="D757" s="285">
        <v>0</v>
      </c>
      <c r="E757" s="285"/>
    </row>
    <row r="758" spans="1:5" ht="15" hidden="1" customHeight="1">
      <c r="A758" s="533" t="s">
        <v>1070</v>
      </c>
      <c r="B758" s="299">
        <v>0</v>
      </c>
      <c r="C758" s="285">
        <v>0</v>
      </c>
      <c r="D758" s="285">
        <v>0</v>
      </c>
      <c r="E758" s="285"/>
    </row>
    <row r="759" spans="1:5" ht="15" customHeight="1">
      <c r="A759" s="533" t="s">
        <v>1071</v>
      </c>
      <c r="B759" s="299">
        <v>11112.04</v>
      </c>
      <c r="C759" s="285">
        <v>11112.04</v>
      </c>
      <c r="D759" s="285">
        <v>0</v>
      </c>
      <c r="E759" s="285"/>
    </row>
    <row r="760" spans="1:5" ht="15" customHeight="1">
      <c r="A760" s="533" t="s">
        <v>1072</v>
      </c>
      <c r="B760" s="299">
        <v>4187.7</v>
      </c>
      <c r="C760" s="285">
        <v>4187.7</v>
      </c>
      <c r="D760" s="285">
        <v>0</v>
      </c>
      <c r="E760" s="285"/>
    </row>
    <row r="761" spans="1:5" ht="15" customHeight="1">
      <c r="A761" s="533" t="s">
        <v>1073</v>
      </c>
      <c r="B761" s="299">
        <v>16422.41</v>
      </c>
      <c r="C761" s="285">
        <v>16422.41</v>
      </c>
      <c r="D761" s="285">
        <v>0</v>
      </c>
      <c r="E761" s="285"/>
    </row>
    <row r="762" spans="1:5" ht="15" customHeight="1">
      <c r="A762" s="533" t="s">
        <v>1074</v>
      </c>
      <c r="B762" s="299">
        <v>11303.48</v>
      </c>
      <c r="C762" s="285">
        <v>11303.48</v>
      </c>
      <c r="D762" s="285">
        <v>0</v>
      </c>
      <c r="E762" s="285"/>
    </row>
    <row r="763" spans="1:5" ht="15" customHeight="1">
      <c r="A763" s="533" t="s">
        <v>1075</v>
      </c>
      <c r="B763" s="299">
        <v>20826.09</v>
      </c>
      <c r="C763" s="285">
        <v>20826.09</v>
      </c>
      <c r="D763" s="285">
        <v>0</v>
      </c>
      <c r="E763" s="285"/>
    </row>
    <row r="764" spans="1:5" ht="15" customHeight="1">
      <c r="A764" s="533" t="s">
        <v>1076</v>
      </c>
      <c r="B764" s="299">
        <v>10194</v>
      </c>
      <c r="C764" s="285">
        <v>10194</v>
      </c>
      <c r="D764" s="285">
        <v>0</v>
      </c>
      <c r="E764" s="285"/>
    </row>
    <row r="765" spans="1:5" ht="15" customHeight="1">
      <c r="A765" s="533" t="s">
        <v>1077</v>
      </c>
      <c r="B765" s="299">
        <v>7299</v>
      </c>
      <c r="C765" s="285">
        <v>7299</v>
      </c>
      <c r="D765" s="285">
        <v>0</v>
      </c>
      <c r="E765" s="285"/>
    </row>
    <row r="766" spans="1:5" ht="15" customHeight="1">
      <c r="A766" s="533" t="s">
        <v>1078</v>
      </c>
      <c r="B766" s="299">
        <v>2250</v>
      </c>
      <c r="C766" s="285">
        <v>2250</v>
      </c>
      <c r="D766" s="285">
        <v>0</v>
      </c>
      <c r="E766" s="285"/>
    </row>
    <row r="767" spans="1:5" ht="15" customHeight="1">
      <c r="A767" s="533" t="s">
        <v>1079</v>
      </c>
      <c r="B767" s="299">
        <v>3155.03</v>
      </c>
      <c r="C767" s="285">
        <v>3155.03</v>
      </c>
      <c r="D767" s="285">
        <v>0</v>
      </c>
      <c r="E767" s="285"/>
    </row>
    <row r="768" spans="1:5" ht="15" customHeight="1">
      <c r="A768" s="533" t="s">
        <v>1080</v>
      </c>
      <c r="B768" s="299">
        <v>66681.399999999994</v>
      </c>
      <c r="C768" s="285">
        <v>66681.399999999994</v>
      </c>
      <c r="D768" s="285">
        <v>0</v>
      </c>
      <c r="E768" s="285"/>
    </row>
    <row r="769" spans="1:5" ht="15" customHeight="1">
      <c r="A769" s="533" t="s">
        <v>1081</v>
      </c>
      <c r="B769" s="299">
        <v>7843.1</v>
      </c>
      <c r="C769" s="285">
        <v>7843.1</v>
      </c>
      <c r="D769" s="285">
        <v>0</v>
      </c>
      <c r="E769" s="285"/>
    </row>
    <row r="770" spans="1:5" ht="15" customHeight="1">
      <c r="A770" s="533" t="s">
        <v>1082</v>
      </c>
      <c r="B770" s="299">
        <v>22941.18</v>
      </c>
      <c r="C770" s="285">
        <v>22941.18</v>
      </c>
      <c r="D770" s="285">
        <v>0</v>
      </c>
      <c r="E770" s="285"/>
    </row>
    <row r="771" spans="1:5" ht="15" customHeight="1">
      <c r="A771" s="533" t="s">
        <v>1083</v>
      </c>
      <c r="B771" s="299">
        <v>3890</v>
      </c>
      <c r="C771" s="285">
        <v>3890</v>
      </c>
      <c r="D771" s="285">
        <v>0</v>
      </c>
      <c r="E771" s="285"/>
    </row>
    <row r="772" spans="1:5" ht="15" customHeight="1">
      <c r="A772" s="533" t="s">
        <v>1084</v>
      </c>
      <c r="B772" s="299">
        <v>9561.09</v>
      </c>
      <c r="C772" s="285">
        <v>9561.09</v>
      </c>
      <c r="D772" s="285">
        <v>0</v>
      </c>
      <c r="E772" s="285"/>
    </row>
    <row r="773" spans="1:5" ht="15" customHeight="1">
      <c r="A773" s="533" t="s">
        <v>1085</v>
      </c>
      <c r="B773" s="299">
        <v>11955.18</v>
      </c>
      <c r="C773" s="285">
        <v>11955.18</v>
      </c>
      <c r="D773" s="285">
        <v>0</v>
      </c>
      <c r="E773" s="285"/>
    </row>
    <row r="774" spans="1:5" ht="15" customHeight="1">
      <c r="A774" s="533" t="s">
        <v>1086</v>
      </c>
      <c r="B774" s="299">
        <v>9341.85</v>
      </c>
      <c r="C774" s="285">
        <v>9341.85</v>
      </c>
      <c r="D774" s="285">
        <v>0</v>
      </c>
      <c r="E774" s="285"/>
    </row>
    <row r="775" spans="1:5" ht="15" customHeight="1">
      <c r="A775" s="533" t="s">
        <v>1087</v>
      </c>
      <c r="B775" s="299">
        <v>9341.85</v>
      </c>
      <c r="C775" s="285">
        <v>9341.85</v>
      </c>
      <c r="D775" s="285">
        <v>0</v>
      </c>
      <c r="E775" s="285"/>
    </row>
    <row r="776" spans="1:5" ht="15" customHeight="1">
      <c r="A776" s="533" t="s">
        <v>1088</v>
      </c>
      <c r="B776" s="299">
        <v>9341.85</v>
      </c>
      <c r="C776" s="285">
        <v>9341.85</v>
      </c>
      <c r="D776" s="285">
        <v>0</v>
      </c>
      <c r="E776" s="285"/>
    </row>
    <row r="777" spans="1:5" ht="15" customHeight="1">
      <c r="A777" s="533" t="s">
        <v>2018</v>
      </c>
      <c r="B777" s="299">
        <v>0</v>
      </c>
      <c r="C777" s="285">
        <v>10212.07</v>
      </c>
      <c r="D777" s="285">
        <v>10212.07</v>
      </c>
      <c r="E777" s="285"/>
    </row>
    <row r="778" spans="1:5" ht="15" customHeight="1">
      <c r="A778" s="533" t="s">
        <v>2067</v>
      </c>
      <c r="B778" s="299">
        <v>0</v>
      </c>
      <c r="C778" s="285">
        <v>7318.97</v>
      </c>
      <c r="D778" s="285">
        <v>7318.97</v>
      </c>
      <c r="E778" s="285"/>
    </row>
    <row r="779" spans="1:5" ht="15" customHeight="1">
      <c r="A779" s="533" t="s">
        <v>2092</v>
      </c>
      <c r="B779" s="299">
        <v>0</v>
      </c>
      <c r="C779" s="285">
        <v>6697.79</v>
      </c>
      <c r="D779" s="285">
        <v>6697.79</v>
      </c>
      <c r="E779" s="285"/>
    </row>
    <row r="780" spans="1:5" ht="15" customHeight="1">
      <c r="A780" s="533" t="s">
        <v>2093</v>
      </c>
      <c r="B780" s="299">
        <v>0</v>
      </c>
      <c r="C780" s="285">
        <v>6697.78</v>
      </c>
      <c r="D780" s="285">
        <v>6697.78</v>
      </c>
      <c r="E780" s="285"/>
    </row>
    <row r="781" spans="1:5" ht="15" customHeight="1">
      <c r="A781" s="533" t="s">
        <v>2094</v>
      </c>
      <c r="B781" s="299">
        <v>0</v>
      </c>
      <c r="C781" s="285">
        <v>13260.5</v>
      </c>
      <c r="D781" s="285">
        <v>13260.5</v>
      </c>
      <c r="E781" s="285"/>
    </row>
    <row r="782" spans="1:5" ht="15" customHeight="1">
      <c r="A782" s="533" t="s">
        <v>2095</v>
      </c>
      <c r="B782" s="299">
        <v>0</v>
      </c>
      <c r="C782" s="285">
        <v>13260.5</v>
      </c>
      <c r="D782" s="285">
        <v>13260.5</v>
      </c>
      <c r="E782" s="285"/>
    </row>
    <row r="783" spans="1:5" ht="15" customHeight="1">
      <c r="A783" s="533" t="s">
        <v>2096</v>
      </c>
      <c r="B783" s="299">
        <v>0</v>
      </c>
      <c r="C783" s="285">
        <v>13260.5</v>
      </c>
      <c r="D783" s="285">
        <v>13260.5</v>
      </c>
      <c r="E783" s="285"/>
    </row>
    <row r="784" spans="1:5" ht="15" customHeight="1">
      <c r="A784" s="533" t="s">
        <v>2097</v>
      </c>
      <c r="B784" s="299">
        <v>0</v>
      </c>
      <c r="C784" s="285">
        <v>13260.5</v>
      </c>
      <c r="D784" s="285">
        <v>13260.5</v>
      </c>
      <c r="E784" s="285"/>
    </row>
    <row r="785" spans="1:5" ht="15" customHeight="1">
      <c r="A785" s="533" t="s">
        <v>2098</v>
      </c>
      <c r="B785" s="299">
        <v>0</v>
      </c>
      <c r="C785" s="285">
        <v>13260.5</v>
      </c>
      <c r="D785" s="285">
        <v>13260.5</v>
      </c>
      <c r="E785" s="285"/>
    </row>
    <row r="786" spans="1:5" ht="15" customHeight="1">
      <c r="A786" s="533" t="s">
        <v>2099</v>
      </c>
      <c r="B786" s="299">
        <v>0</v>
      </c>
      <c r="C786" s="285">
        <v>13260.5</v>
      </c>
      <c r="D786" s="285">
        <v>13260.5</v>
      </c>
      <c r="E786" s="285"/>
    </row>
    <row r="787" spans="1:5" ht="15" customHeight="1">
      <c r="A787" s="533" t="s">
        <v>2142</v>
      </c>
      <c r="B787" s="299">
        <v>0</v>
      </c>
      <c r="C787" s="285">
        <v>6697.78</v>
      </c>
      <c r="D787" s="285">
        <v>6697.78</v>
      </c>
      <c r="E787" s="285"/>
    </row>
    <row r="788" spans="1:5" ht="15" customHeight="1">
      <c r="A788" s="533" t="s">
        <v>2287</v>
      </c>
      <c r="B788" s="299">
        <v>0</v>
      </c>
      <c r="C788" s="285">
        <v>123109.7</v>
      </c>
      <c r="D788" s="285">
        <v>123109.7</v>
      </c>
      <c r="E788" s="285"/>
    </row>
    <row r="789" spans="1:5" ht="15" customHeight="1">
      <c r="A789" s="533" t="s">
        <v>2288</v>
      </c>
      <c r="B789" s="299">
        <v>0</v>
      </c>
      <c r="C789" s="285">
        <v>17587.099999999999</v>
      </c>
      <c r="D789" s="285">
        <v>17587.099999999999</v>
      </c>
      <c r="E789" s="285"/>
    </row>
    <row r="790" spans="1:5" ht="15" customHeight="1">
      <c r="A790" s="533" t="s">
        <v>2289</v>
      </c>
      <c r="B790" s="299">
        <v>0</v>
      </c>
      <c r="C790" s="285">
        <v>12824.14</v>
      </c>
      <c r="D790" s="285">
        <v>12824.14</v>
      </c>
      <c r="E790" s="285"/>
    </row>
    <row r="791" spans="1:5" ht="15" hidden="1" customHeight="1">
      <c r="A791" s="533" t="s">
        <v>1089</v>
      </c>
      <c r="B791" s="299">
        <v>0</v>
      </c>
      <c r="C791" s="285">
        <v>0</v>
      </c>
      <c r="D791" s="285">
        <v>0</v>
      </c>
      <c r="E791" s="285"/>
    </row>
    <row r="792" spans="1:5" ht="15" customHeight="1">
      <c r="A792" s="533"/>
      <c r="B792" s="299"/>
      <c r="C792" s="285"/>
      <c r="D792" s="285"/>
      <c r="E792" s="285"/>
    </row>
    <row r="793" spans="1:5" ht="15" customHeight="1">
      <c r="A793" s="533" t="s">
        <v>1090</v>
      </c>
      <c r="B793" s="299">
        <v>45485</v>
      </c>
      <c r="C793" s="285">
        <v>45485</v>
      </c>
      <c r="D793" s="285">
        <v>0</v>
      </c>
      <c r="E793" s="285"/>
    </row>
    <row r="794" spans="1:5" ht="15" customHeight="1">
      <c r="A794" s="533" t="s">
        <v>1091</v>
      </c>
      <c r="B794" s="299">
        <v>1778.24</v>
      </c>
      <c r="C794" s="285">
        <v>1778.24</v>
      </c>
      <c r="D794" s="285">
        <v>0</v>
      </c>
      <c r="E794" s="285"/>
    </row>
    <row r="795" spans="1:5" ht="15" customHeight="1">
      <c r="A795" s="533" t="s">
        <v>1092</v>
      </c>
      <c r="B795" s="299">
        <v>1738.26</v>
      </c>
      <c r="C795" s="285">
        <v>1738.26</v>
      </c>
      <c r="D795" s="285">
        <v>0</v>
      </c>
      <c r="E795" s="285"/>
    </row>
    <row r="796" spans="1:5" ht="15" customHeight="1">
      <c r="A796" s="533" t="s">
        <v>1093</v>
      </c>
      <c r="B796" s="299">
        <v>868.7</v>
      </c>
      <c r="C796" s="285">
        <v>868.7</v>
      </c>
      <c r="D796" s="285">
        <v>0</v>
      </c>
      <c r="E796" s="285"/>
    </row>
    <row r="797" spans="1:5" ht="15" customHeight="1">
      <c r="A797" s="533" t="s">
        <v>1094</v>
      </c>
      <c r="B797" s="299">
        <v>521.87</v>
      </c>
      <c r="C797" s="285">
        <v>521.87</v>
      </c>
      <c r="D797" s="285">
        <v>0</v>
      </c>
      <c r="E797" s="285"/>
    </row>
    <row r="798" spans="1:5" ht="15" customHeight="1">
      <c r="A798" s="533" t="s">
        <v>1095</v>
      </c>
      <c r="B798" s="299">
        <v>4500</v>
      </c>
      <c r="C798" s="285">
        <v>4500</v>
      </c>
      <c r="D798" s="285">
        <v>0</v>
      </c>
      <c r="E798" s="285"/>
    </row>
    <row r="799" spans="1:5" ht="15" customHeight="1">
      <c r="A799" s="533" t="s">
        <v>1096</v>
      </c>
      <c r="B799" s="299">
        <v>16500</v>
      </c>
      <c r="C799" s="285">
        <v>16500</v>
      </c>
      <c r="D799" s="285">
        <v>0</v>
      </c>
      <c r="E799" s="285"/>
    </row>
    <row r="800" spans="1:5" ht="15" customHeight="1">
      <c r="A800" s="533" t="s">
        <v>1097</v>
      </c>
      <c r="B800" s="299">
        <v>16500</v>
      </c>
      <c r="C800" s="285">
        <v>16500</v>
      </c>
      <c r="D800" s="285">
        <v>0</v>
      </c>
      <c r="E800" s="285"/>
    </row>
    <row r="801" spans="1:5" ht="15" customHeight="1">
      <c r="A801" s="533" t="s">
        <v>1098</v>
      </c>
      <c r="B801" s="299">
        <v>4500</v>
      </c>
      <c r="C801" s="285">
        <v>4500</v>
      </c>
      <c r="D801" s="285">
        <v>0</v>
      </c>
      <c r="E801" s="285"/>
    </row>
    <row r="802" spans="1:5" ht="15" customHeight="1">
      <c r="A802" s="533" t="s">
        <v>1099</v>
      </c>
      <c r="B802" s="299">
        <v>346.96</v>
      </c>
      <c r="C802" s="285">
        <v>346.96</v>
      </c>
      <c r="D802" s="285">
        <v>0</v>
      </c>
      <c r="E802" s="285"/>
    </row>
    <row r="803" spans="1:5" ht="15" customHeight="1">
      <c r="A803" s="533" t="s">
        <v>1100</v>
      </c>
      <c r="B803" s="299">
        <v>216.52</v>
      </c>
      <c r="C803" s="285">
        <v>216.52</v>
      </c>
      <c r="D803" s="285">
        <v>0</v>
      </c>
      <c r="E803" s="285"/>
    </row>
    <row r="804" spans="1:5" ht="15" customHeight="1">
      <c r="A804" s="533" t="s">
        <v>1101</v>
      </c>
      <c r="B804" s="299">
        <v>216.52</v>
      </c>
      <c r="C804" s="285">
        <v>216.52</v>
      </c>
      <c r="D804" s="285">
        <v>0</v>
      </c>
      <c r="E804" s="285"/>
    </row>
    <row r="805" spans="1:5" ht="15" customHeight="1">
      <c r="A805" s="533" t="s">
        <v>1102</v>
      </c>
      <c r="B805" s="299">
        <v>216.52</v>
      </c>
      <c r="C805" s="285">
        <v>216.52</v>
      </c>
      <c r="D805" s="285">
        <v>0</v>
      </c>
      <c r="E805" s="285"/>
    </row>
    <row r="806" spans="1:5" ht="15" customHeight="1">
      <c r="A806" s="533" t="s">
        <v>1103</v>
      </c>
      <c r="B806" s="299">
        <v>216.52</v>
      </c>
      <c r="C806" s="285">
        <v>216.52</v>
      </c>
      <c r="D806" s="285">
        <v>0</v>
      </c>
      <c r="E806" s="285"/>
    </row>
    <row r="807" spans="1:5" ht="15" customHeight="1">
      <c r="A807" s="533" t="s">
        <v>1104</v>
      </c>
      <c r="B807" s="299">
        <v>216.52</v>
      </c>
      <c r="C807" s="285">
        <v>216.52</v>
      </c>
      <c r="D807" s="285">
        <v>0</v>
      </c>
      <c r="E807" s="285"/>
    </row>
    <row r="808" spans="1:5" ht="15" customHeight="1">
      <c r="A808" s="533" t="s">
        <v>1105</v>
      </c>
      <c r="B808" s="299">
        <v>2000</v>
      </c>
      <c r="C808" s="285">
        <v>2000</v>
      </c>
      <c r="D808" s="285">
        <v>0</v>
      </c>
      <c r="E808" s="285"/>
    </row>
    <row r="809" spans="1:5" ht="15" customHeight="1">
      <c r="A809" s="533" t="s">
        <v>1106</v>
      </c>
      <c r="B809" s="299">
        <v>372604.36</v>
      </c>
      <c r="C809" s="285">
        <v>372604.36</v>
      </c>
      <c r="D809" s="285">
        <v>0</v>
      </c>
      <c r="E809" s="285"/>
    </row>
    <row r="810" spans="1:5" ht="15" customHeight="1">
      <c r="A810" s="533" t="s">
        <v>1107</v>
      </c>
      <c r="B810" s="299">
        <v>73723.02</v>
      </c>
      <c r="C810" s="285">
        <v>73723.02</v>
      </c>
      <c r="D810" s="285">
        <v>0</v>
      </c>
      <c r="E810" s="285"/>
    </row>
    <row r="811" spans="1:5" ht="15" customHeight="1">
      <c r="A811" s="533" t="s">
        <v>1108</v>
      </c>
      <c r="B811" s="299">
        <v>70717.5</v>
      </c>
      <c r="C811" s="285">
        <v>70717.5</v>
      </c>
      <c r="D811" s="285">
        <v>0</v>
      </c>
      <c r="E811" s="285"/>
    </row>
    <row r="812" spans="1:5" ht="15" customHeight="1">
      <c r="A812" s="533" t="s">
        <v>1109</v>
      </c>
      <c r="B812" s="299">
        <v>242993.2</v>
      </c>
      <c r="C812" s="285">
        <v>242993.2</v>
      </c>
      <c r="D812" s="285">
        <v>0</v>
      </c>
      <c r="E812" s="285"/>
    </row>
    <row r="813" spans="1:5" ht="15" customHeight="1">
      <c r="A813" s="533" t="s">
        <v>2100</v>
      </c>
      <c r="B813" s="299">
        <v>0</v>
      </c>
      <c r="C813" s="285">
        <v>5965.52</v>
      </c>
      <c r="D813" s="285">
        <v>5965.52</v>
      </c>
      <c r="E813" s="285"/>
    </row>
    <row r="814" spans="1:5" ht="15" customHeight="1">
      <c r="A814" s="533"/>
      <c r="B814" s="299"/>
      <c r="C814" s="285"/>
      <c r="D814" s="285"/>
      <c r="E814" s="285"/>
    </row>
    <row r="815" spans="1:5" ht="15" customHeight="1">
      <c r="A815" s="533" t="s">
        <v>1110</v>
      </c>
      <c r="B815" s="299">
        <v>900882.76</v>
      </c>
      <c r="C815" s="285">
        <v>900882.76</v>
      </c>
      <c r="D815" s="285">
        <v>0</v>
      </c>
      <c r="E815" s="285"/>
    </row>
    <row r="816" spans="1:5" ht="15" customHeight="1">
      <c r="A816" s="533" t="s">
        <v>1111</v>
      </c>
      <c r="B816" s="299">
        <v>135029.6</v>
      </c>
      <c r="C816" s="285">
        <v>135029.6</v>
      </c>
      <c r="D816" s="285">
        <v>0</v>
      </c>
      <c r="E816" s="285"/>
    </row>
    <row r="817" spans="1:5" ht="15" customHeight="1">
      <c r="A817" s="533" t="s">
        <v>1112</v>
      </c>
      <c r="B817" s="299">
        <v>1650.43</v>
      </c>
      <c r="C817" s="285">
        <v>1650.43</v>
      </c>
      <c r="D817" s="285">
        <v>0</v>
      </c>
      <c r="E817" s="285"/>
    </row>
    <row r="818" spans="1:5" ht="15" customHeight="1">
      <c r="A818" s="533" t="s">
        <v>1113</v>
      </c>
      <c r="B818" s="299">
        <v>13912.17</v>
      </c>
      <c r="C818" s="285">
        <v>13912.17</v>
      </c>
      <c r="D818" s="285">
        <v>0</v>
      </c>
      <c r="E818" s="285"/>
    </row>
    <row r="819" spans="1:5" ht="15" customHeight="1">
      <c r="A819" s="533" t="s">
        <v>1114</v>
      </c>
      <c r="B819" s="299">
        <v>1303.48</v>
      </c>
      <c r="C819" s="285">
        <v>1303.48</v>
      </c>
      <c r="D819" s="285">
        <v>0</v>
      </c>
      <c r="E819" s="285"/>
    </row>
    <row r="820" spans="1:5" ht="15" customHeight="1">
      <c r="A820" s="533" t="s">
        <v>1115</v>
      </c>
      <c r="B820" s="299">
        <v>15651.3</v>
      </c>
      <c r="C820" s="285">
        <v>15651.3</v>
      </c>
      <c r="D820" s="285">
        <v>0</v>
      </c>
      <c r="E820" s="285"/>
    </row>
    <row r="821" spans="1:5" ht="15" customHeight="1">
      <c r="A821" s="533" t="s">
        <v>1116</v>
      </c>
      <c r="B821" s="299">
        <v>7825.3</v>
      </c>
      <c r="C821" s="285">
        <v>7825.3</v>
      </c>
      <c r="D821" s="285">
        <v>0</v>
      </c>
      <c r="E821" s="285"/>
    </row>
    <row r="822" spans="1:5" ht="15" customHeight="1">
      <c r="A822" s="533" t="s">
        <v>1117</v>
      </c>
      <c r="B822" s="299">
        <v>29308.63</v>
      </c>
      <c r="C822" s="285">
        <v>29308.63</v>
      </c>
      <c r="D822" s="285">
        <v>0</v>
      </c>
      <c r="E822" s="285"/>
    </row>
    <row r="823" spans="1:5" ht="15" customHeight="1">
      <c r="A823" s="533" t="s">
        <v>1118</v>
      </c>
      <c r="B823" s="299">
        <v>1284.49</v>
      </c>
      <c r="C823" s="285">
        <v>1284.49</v>
      </c>
      <c r="D823" s="285">
        <v>0</v>
      </c>
      <c r="E823" s="285"/>
    </row>
    <row r="824" spans="1:5" ht="15" customHeight="1">
      <c r="A824" s="533" t="s">
        <v>1119</v>
      </c>
      <c r="B824" s="299">
        <v>9085.0499999999993</v>
      </c>
      <c r="C824" s="285">
        <v>9085.0499999999993</v>
      </c>
      <c r="D824" s="285">
        <v>0</v>
      </c>
      <c r="E824" s="285"/>
    </row>
    <row r="825" spans="1:5" ht="15" customHeight="1">
      <c r="A825" s="533" t="s">
        <v>2101</v>
      </c>
      <c r="B825" s="299">
        <v>0</v>
      </c>
      <c r="C825" s="285">
        <v>8500</v>
      </c>
      <c r="D825" s="285">
        <v>8500</v>
      </c>
      <c r="E825" s="285"/>
    </row>
    <row r="826" spans="1:5" ht="15" customHeight="1">
      <c r="A826" s="533" t="s">
        <v>2102</v>
      </c>
      <c r="B826" s="299">
        <v>0</v>
      </c>
      <c r="C826" s="285">
        <v>7413.79</v>
      </c>
      <c r="D826" s="285">
        <v>7413.79</v>
      </c>
      <c r="E826" s="285"/>
    </row>
    <row r="827" spans="1:5" ht="15" customHeight="1">
      <c r="A827" s="533" t="s">
        <v>2103</v>
      </c>
      <c r="B827" s="299">
        <v>0</v>
      </c>
      <c r="C827" s="285">
        <v>6422.42</v>
      </c>
      <c r="D827" s="285">
        <v>6422.42</v>
      </c>
      <c r="E827" s="285"/>
    </row>
    <row r="828" spans="1:5" ht="15" customHeight="1">
      <c r="A828" s="533"/>
      <c r="B828" s="299"/>
      <c r="C828" s="285"/>
      <c r="D828" s="285"/>
      <c r="E828" s="285"/>
    </row>
    <row r="829" spans="1:5" ht="15" customHeight="1">
      <c r="A829" s="533" t="s">
        <v>2068</v>
      </c>
      <c r="B829" s="299">
        <v>0</v>
      </c>
      <c r="C829" s="285">
        <v>24137.93</v>
      </c>
      <c r="D829" s="285">
        <v>24137.93</v>
      </c>
      <c r="E829" s="285"/>
    </row>
    <row r="830" spans="1:5" ht="15" customHeight="1">
      <c r="A830" s="533" t="s">
        <v>2069</v>
      </c>
      <c r="B830" s="299">
        <v>0</v>
      </c>
      <c r="C830" s="285">
        <v>5991.38</v>
      </c>
      <c r="D830" s="285">
        <v>5991.38</v>
      </c>
      <c r="E830" s="285"/>
    </row>
    <row r="831" spans="1:5" ht="15" customHeight="1">
      <c r="A831" s="533" t="s">
        <v>2070</v>
      </c>
      <c r="B831" s="299">
        <v>0</v>
      </c>
      <c r="C831" s="285">
        <v>11206.9</v>
      </c>
      <c r="D831" s="285">
        <v>11206.9</v>
      </c>
      <c r="E831" s="285"/>
    </row>
    <row r="832" spans="1:5" ht="15" customHeight="1">
      <c r="A832" s="533" t="s">
        <v>2071</v>
      </c>
      <c r="B832" s="299">
        <v>0</v>
      </c>
      <c r="C832" s="285">
        <v>15086.2</v>
      </c>
      <c r="D832" s="285">
        <v>15086.2</v>
      </c>
      <c r="E832" s="285"/>
    </row>
    <row r="833" spans="1:5" ht="15" customHeight="1">
      <c r="A833" s="533" t="s">
        <v>2143</v>
      </c>
      <c r="B833" s="299">
        <v>0</v>
      </c>
      <c r="C833" s="285">
        <v>1990</v>
      </c>
      <c r="D833" s="285">
        <v>1990</v>
      </c>
      <c r="E833" s="285"/>
    </row>
    <row r="834" spans="1:5" ht="15" customHeight="1">
      <c r="A834" s="533" t="s">
        <v>2144</v>
      </c>
      <c r="B834" s="299">
        <v>0</v>
      </c>
      <c r="C834" s="285">
        <v>18900</v>
      </c>
      <c r="D834" s="285">
        <v>18900</v>
      </c>
      <c r="E834" s="285"/>
    </row>
    <row r="835" spans="1:5" ht="15" customHeight="1">
      <c r="A835" s="533" t="s">
        <v>2145</v>
      </c>
      <c r="B835" s="299">
        <v>0</v>
      </c>
      <c r="C835" s="285">
        <v>4210</v>
      </c>
      <c r="D835" s="285">
        <v>4210</v>
      </c>
      <c r="E835" s="285"/>
    </row>
    <row r="836" spans="1:5" ht="15" customHeight="1">
      <c r="A836" s="533" t="s">
        <v>2146</v>
      </c>
      <c r="B836" s="299">
        <v>0</v>
      </c>
      <c r="C836" s="285">
        <v>1680</v>
      </c>
      <c r="D836" s="285">
        <v>1680</v>
      </c>
      <c r="E836" s="285"/>
    </row>
    <row r="837" spans="1:5" ht="15" customHeight="1">
      <c r="A837" s="533"/>
      <c r="B837" s="299"/>
      <c r="C837" s="285"/>
      <c r="D837" s="285"/>
      <c r="E837" s="285"/>
    </row>
    <row r="838" spans="1:5" ht="15" customHeight="1">
      <c r="A838" s="533" t="s">
        <v>1120</v>
      </c>
      <c r="B838" s="299">
        <v>10742.66</v>
      </c>
      <c r="C838" s="285">
        <v>10742.66</v>
      </c>
      <c r="D838" s="285">
        <v>0</v>
      </c>
      <c r="E838" s="285"/>
    </row>
    <row r="839" spans="1:5" ht="15" customHeight="1">
      <c r="A839" s="533" t="s">
        <v>1121</v>
      </c>
      <c r="B839" s="299">
        <v>2666.92</v>
      </c>
      <c r="C839" s="285">
        <v>2666.92</v>
      </c>
      <c r="D839" s="285">
        <v>0</v>
      </c>
      <c r="E839" s="285"/>
    </row>
    <row r="840" spans="1:5" ht="15" customHeight="1">
      <c r="A840" s="533"/>
      <c r="B840" s="299"/>
      <c r="C840" s="285"/>
      <c r="D840" s="285"/>
      <c r="E840" s="285"/>
    </row>
    <row r="841" spans="1:5" ht="15" customHeight="1">
      <c r="A841" s="533" t="s">
        <v>1122</v>
      </c>
      <c r="B841" s="299">
        <v>306086.96000000002</v>
      </c>
      <c r="C841" s="285">
        <v>0</v>
      </c>
      <c r="D841" s="285">
        <v>-306086.96000000002</v>
      </c>
      <c r="E841" s="285"/>
    </row>
    <row r="842" spans="1:5" ht="15" hidden="1" customHeight="1">
      <c r="A842" s="533" t="s">
        <v>1123</v>
      </c>
      <c r="B842" s="299">
        <v>0</v>
      </c>
      <c r="C842" s="285">
        <v>0</v>
      </c>
      <c r="D842" s="285">
        <v>0</v>
      </c>
      <c r="E842" s="285"/>
    </row>
    <row r="843" spans="1:5" ht="15" customHeight="1">
      <c r="A843" s="533" t="s">
        <v>1124</v>
      </c>
      <c r="B843" s="299">
        <v>232732.17</v>
      </c>
      <c r="C843" s="285">
        <v>0</v>
      </c>
      <c r="D843" s="285">
        <v>-232732.17</v>
      </c>
      <c r="E843" s="285"/>
    </row>
    <row r="844" spans="1:5" ht="15" customHeight="1">
      <c r="A844" s="533" t="s">
        <v>1125</v>
      </c>
      <c r="B844" s="299">
        <v>191304.35</v>
      </c>
      <c r="C844" s="285">
        <v>191304.35</v>
      </c>
      <c r="D844" s="285">
        <v>0</v>
      </c>
      <c r="E844" s="285"/>
    </row>
    <row r="845" spans="1:5" ht="15" customHeight="1">
      <c r="A845" s="533" t="s">
        <v>1126</v>
      </c>
      <c r="B845" s="299">
        <v>91523.48</v>
      </c>
      <c r="C845" s="285">
        <v>91523.48</v>
      </c>
      <c r="D845" s="285">
        <v>0</v>
      </c>
      <c r="E845" s="285"/>
    </row>
    <row r="846" spans="1:5" ht="15" hidden="1" customHeight="1">
      <c r="A846" s="533" t="s">
        <v>1127</v>
      </c>
      <c r="B846" s="299">
        <v>0</v>
      </c>
      <c r="C846" s="285">
        <v>0</v>
      </c>
      <c r="D846" s="285">
        <v>0</v>
      </c>
      <c r="E846" s="285"/>
    </row>
    <row r="847" spans="1:5" ht="15" hidden="1" customHeight="1">
      <c r="A847" s="533" t="s">
        <v>1128</v>
      </c>
      <c r="B847" s="299">
        <v>0</v>
      </c>
      <c r="C847" s="285">
        <v>0</v>
      </c>
      <c r="D847" s="285">
        <v>0</v>
      </c>
      <c r="E847" s="285"/>
    </row>
    <row r="848" spans="1:5" ht="15" customHeight="1">
      <c r="A848" s="533" t="s">
        <v>1129</v>
      </c>
      <c r="B848" s="299">
        <v>341739.13</v>
      </c>
      <c r="C848" s="285">
        <v>0</v>
      </c>
      <c r="D848" s="285">
        <v>-341739.13</v>
      </c>
      <c r="E848" s="285"/>
    </row>
    <row r="849" spans="1:5" ht="15" customHeight="1">
      <c r="A849" s="533" t="s">
        <v>1130</v>
      </c>
      <c r="B849" s="299">
        <v>122978.45</v>
      </c>
      <c r="C849" s="285">
        <v>122978.45</v>
      </c>
      <c r="D849" s="285">
        <v>0</v>
      </c>
      <c r="E849" s="285"/>
    </row>
    <row r="850" spans="1:5" ht="15" customHeight="1">
      <c r="A850" s="533" t="s">
        <v>1131</v>
      </c>
      <c r="B850" s="299">
        <v>177209.05</v>
      </c>
      <c r="C850" s="285">
        <v>177209.05</v>
      </c>
      <c r="D850" s="285">
        <v>0</v>
      </c>
      <c r="E850" s="285"/>
    </row>
    <row r="851" spans="1:5" ht="15" customHeight="1">
      <c r="A851" s="533" t="s">
        <v>1132</v>
      </c>
      <c r="B851" s="299">
        <v>130839.82</v>
      </c>
      <c r="C851" s="285">
        <v>130839.82</v>
      </c>
      <c r="D851" s="285">
        <v>0</v>
      </c>
      <c r="E851" s="285"/>
    </row>
    <row r="852" spans="1:5" ht="15" customHeight="1">
      <c r="A852" s="533" t="s">
        <v>1133</v>
      </c>
      <c r="B852" s="299">
        <v>239760.34</v>
      </c>
      <c r="C852" s="285">
        <v>239760.34</v>
      </c>
      <c r="D852" s="285">
        <v>0</v>
      </c>
      <c r="E852" s="285"/>
    </row>
    <row r="853" spans="1:5" ht="15" customHeight="1">
      <c r="A853" s="533" t="s">
        <v>1134</v>
      </c>
      <c r="B853" s="299">
        <v>126195.41</v>
      </c>
      <c r="C853" s="285">
        <v>126195.41</v>
      </c>
      <c r="D853" s="285">
        <v>0</v>
      </c>
      <c r="E853" s="285"/>
    </row>
    <row r="854" spans="1:5" ht="15" customHeight="1">
      <c r="A854" s="533" t="s">
        <v>1135</v>
      </c>
      <c r="B854" s="299">
        <v>123484.64</v>
      </c>
      <c r="C854" s="285">
        <v>123484.64</v>
      </c>
      <c r="D854" s="285">
        <v>0</v>
      </c>
      <c r="E854" s="285"/>
    </row>
    <row r="855" spans="1:5" ht="15" customHeight="1">
      <c r="A855" s="533" t="s">
        <v>1136</v>
      </c>
      <c r="B855" s="299">
        <v>190524.72</v>
      </c>
      <c r="C855" s="285">
        <v>190524.72</v>
      </c>
      <c r="D855" s="285">
        <v>0</v>
      </c>
      <c r="E855" s="285"/>
    </row>
    <row r="856" spans="1:5" ht="15" customHeight="1">
      <c r="A856" s="533" t="s">
        <v>1137</v>
      </c>
      <c r="B856" s="299">
        <v>330816.09999999998</v>
      </c>
      <c r="C856" s="285">
        <v>330816.09999999998</v>
      </c>
      <c r="D856" s="285">
        <v>0</v>
      </c>
      <c r="E856" s="285"/>
    </row>
    <row r="857" spans="1:5" ht="15" customHeight="1">
      <c r="A857" s="533" t="s">
        <v>1199</v>
      </c>
      <c r="B857" s="299">
        <v>0</v>
      </c>
      <c r="C857" s="285">
        <v>1785799.77</v>
      </c>
      <c r="D857" s="285">
        <v>1785799.77</v>
      </c>
      <c r="E857" s="285"/>
    </row>
    <row r="858" spans="1:5" ht="15" customHeight="1">
      <c r="A858" s="533" t="s">
        <v>2104</v>
      </c>
      <c r="B858" s="299">
        <v>0</v>
      </c>
      <c r="C858" s="285">
        <v>3349000</v>
      </c>
      <c r="D858" s="285">
        <v>3349000</v>
      </c>
      <c r="E858" s="285"/>
    </row>
    <row r="859" spans="1:5" ht="15" customHeight="1">
      <c r="A859" s="533" t="s">
        <v>2105</v>
      </c>
      <c r="B859" s="299">
        <v>0</v>
      </c>
      <c r="C859" s="285">
        <v>1689635.4</v>
      </c>
      <c r="D859" s="285">
        <v>1689635.4</v>
      </c>
      <c r="E859" s="285"/>
    </row>
    <row r="860" spans="1:5" ht="15" customHeight="1">
      <c r="A860" s="533" t="s">
        <v>2310</v>
      </c>
      <c r="B860" s="299">
        <v>0</v>
      </c>
      <c r="C860" s="285">
        <v>5682173.3399999999</v>
      </c>
      <c r="D860" s="285">
        <v>5682173.3399999999</v>
      </c>
      <c r="E860" s="285"/>
    </row>
    <row r="861" spans="1:5" ht="15" customHeight="1">
      <c r="A861" s="533" t="s">
        <v>2346</v>
      </c>
      <c r="B861" s="299">
        <v>0</v>
      </c>
      <c r="C861" s="285">
        <v>13807000.77</v>
      </c>
      <c r="D861" s="285">
        <v>13807000.77</v>
      </c>
      <c r="E861" s="285"/>
    </row>
    <row r="862" spans="1:5" ht="15" hidden="1" customHeight="1">
      <c r="A862" s="533" t="s">
        <v>1138</v>
      </c>
      <c r="B862" s="299">
        <v>0</v>
      </c>
      <c r="C862" s="285">
        <v>0</v>
      </c>
      <c r="D862" s="285">
        <v>0</v>
      </c>
      <c r="E862" s="285"/>
    </row>
    <row r="863" spans="1:5" ht="15" customHeight="1">
      <c r="A863" s="533"/>
      <c r="B863" s="299"/>
      <c r="C863" s="285"/>
      <c r="D863" s="285"/>
      <c r="E863" s="285"/>
    </row>
    <row r="864" spans="1:5" ht="15" customHeight="1">
      <c r="A864" s="533" t="s">
        <v>1139</v>
      </c>
      <c r="B864" s="299">
        <v>278335.65999999997</v>
      </c>
      <c r="C864" s="285">
        <v>278335.65999999997</v>
      </c>
      <c r="D864" s="285">
        <v>0</v>
      </c>
      <c r="E864" s="285"/>
    </row>
    <row r="865" spans="1:5" ht="15" customHeight="1">
      <c r="A865" s="533" t="s">
        <v>1140</v>
      </c>
      <c r="B865" s="299">
        <v>272769.82</v>
      </c>
      <c r="C865" s="285">
        <v>272769.82</v>
      </c>
      <c r="D865" s="285">
        <v>0</v>
      </c>
      <c r="E865" s="285"/>
    </row>
    <row r="866" spans="1:5" ht="15" customHeight="1">
      <c r="A866" s="533" t="s">
        <v>1141</v>
      </c>
      <c r="B866" s="299">
        <v>228198</v>
      </c>
      <c r="C866" s="285">
        <v>228198</v>
      </c>
      <c r="D866" s="285">
        <v>0</v>
      </c>
      <c r="E866" s="285"/>
    </row>
    <row r="867" spans="1:5" ht="15" customHeight="1">
      <c r="A867" s="533" t="s">
        <v>1142</v>
      </c>
      <c r="B867" s="299">
        <v>264055.01</v>
      </c>
      <c r="C867" s="285">
        <v>264055.01</v>
      </c>
      <c r="D867" s="285">
        <v>0</v>
      </c>
      <c r="E867" s="285"/>
    </row>
    <row r="868" spans="1:5" ht="15" customHeight="1">
      <c r="A868" s="533" t="s">
        <v>1143</v>
      </c>
      <c r="B868" s="299">
        <v>280250</v>
      </c>
      <c r="C868" s="285">
        <v>280250</v>
      </c>
      <c r="D868" s="285">
        <v>0</v>
      </c>
      <c r="E868" s="285"/>
    </row>
    <row r="869" spans="1:5" ht="15" customHeight="1">
      <c r="A869" s="533" t="s">
        <v>1144</v>
      </c>
      <c r="B869" s="299">
        <v>124116.43</v>
      </c>
      <c r="C869" s="285">
        <v>124116.43</v>
      </c>
      <c r="D869" s="285">
        <v>0</v>
      </c>
      <c r="E869" s="285"/>
    </row>
    <row r="870" spans="1:5" ht="15" customHeight="1">
      <c r="A870" s="533"/>
      <c r="B870" s="299"/>
      <c r="C870" s="285"/>
      <c r="D870" s="285"/>
      <c r="E870" s="285"/>
    </row>
    <row r="871" spans="1:5" ht="15" customHeight="1">
      <c r="A871" s="533" t="s">
        <v>1145</v>
      </c>
      <c r="B871" s="299">
        <v>15224.6</v>
      </c>
      <c r="C871" s="285">
        <v>15224.6</v>
      </c>
      <c r="D871" s="285">
        <v>0</v>
      </c>
      <c r="E871" s="285"/>
    </row>
    <row r="872" spans="1:5" ht="15" customHeight="1">
      <c r="A872" s="533" t="s">
        <v>1146</v>
      </c>
      <c r="B872" s="299">
        <v>59462</v>
      </c>
      <c r="C872" s="285">
        <v>59462</v>
      </c>
      <c r="D872" s="285">
        <v>0</v>
      </c>
      <c r="E872" s="285"/>
    </row>
    <row r="873" spans="1:5" ht="15" customHeight="1">
      <c r="A873" s="533" t="s">
        <v>1147</v>
      </c>
      <c r="B873" s="299">
        <v>40684.199999999997</v>
      </c>
      <c r="C873" s="285">
        <v>40684.199999999997</v>
      </c>
      <c r="D873" s="285">
        <v>0</v>
      </c>
      <c r="E873" s="285"/>
    </row>
    <row r="874" spans="1:5" ht="15" customHeight="1">
      <c r="A874" s="533" t="s">
        <v>1148</v>
      </c>
      <c r="B874" s="299">
        <v>42659.86</v>
      </c>
      <c r="C874" s="285">
        <v>42659.86</v>
      </c>
      <c r="D874" s="285">
        <v>0</v>
      </c>
      <c r="E874" s="285"/>
    </row>
    <row r="875" spans="1:5" ht="15" customHeight="1">
      <c r="A875" s="533" t="s">
        <v>1149</v>
      </c>
      <c r="B875" s="299">
        <v>47860.08</v>
      </c>
      <c r="C875" s="285">
        <v>47860.08</v>
      </c>
      <c r="D875" s="285">
        <v>0</v>
      </c>
      <c r="E875" s="285"/>
    </row>
    <row r="876" spans="1:5" ht="15" customHeight="1">
      <c r="A876" s="533" t="s">
        <v>1150</v>
      </c>
      <c r="B876" s="299">
        <v>41523.18</v>
      </c>
      <c r="C876" s="285">
        <v>41523.18</v>
      </c>
      <c r="D876" s="285">
        <v>0</v>
      </c>
      <c r="E876" s="285"/>
    </row>
    <row r="877" spans="1:5" ht="15" customHeight="1">
      <c r="A877" s="533" t="s">
        <v>1151</v>
      </c>
      <c r="B877" s="299">
        <v>18450</v>
      </c>
      <c r="C877" s="285">
        <v>18450</v>
      </c>
      <c r="D877" s="285">
        <v>0</v>
      </c>
      <c r="E877" s="285"/>
    </row>
    <row r="878" spans="1:5" ht="15" customHeight="1">
      <c r="A878" s="533" t="s">
        <v>1152</v>
      </c>
      <c r="B878" s="299">
        <v>18000</v>
      </c>
      <c r="C878" s="285">
        <v>18000</v>
      </c>
      <c r="D878" s="285">
        <v>0</v>
      </c>
      <c r="E878" s="285"/>
    </row>
    <row r="879" spans="1:5" ht="15" customHeight="1">
      <c r="A879" s="533" t="s">
        <v>1153</v>
      </c>
      <c r="B879" s="299">
        <v>9178</v>
      </c>
      <c r="C879" s="285">
        <v>9178</v>
      </c>
      <c r="D879" s="285">
        <v>0</v>
      </c>
      <c r="E879" s="285"/>
    </row>
    <row r="880" spans="1:5" ht="15" customHeight="1">
      <c r="A880" s="533"/>
      <c r="B880" s="299"/>
      <c r="C880" s="285"/>
      <c r="D880" s="285"/>
      <c r="E880" s="285"/>
    </row>
    <row r="881" spans="1:5" ht="15" customHeight="1">
      <c r="A881" s="533" t="s">
        <v>1154</v>
      </c>
      <c r="B881" s="299">
        <v>45657.41</v>
      </c>
      <c r="C881" s="285">
        <v>45657.41</v>
      </c>
      <c r="D881" s="285">
        <v>0</v>
      </c>
      <c r="E881" s="285"/>
    </row>
    <row r="882" spans="1:5" ht="15" customHeight="1">
      <c r="A882" s="533" t="s">
        <v>1155</v>
      </c>
      <c r="B882" s="299">
        <v>1970</v>
      </c>
      <c r="C882" s="285">
        <v>1970</v>
      </c>
      <c r="D882" s="285">
        <v>0</v>
      </c>
      <c r="E882" s="285"/>
    </row>
    <row r="883" spans="1:5" ht="15" customHeight="1">
      <c r="A883" s="533" t="s">
        <v>1156</v>
      </c>
      <c r="B883" s="299">
        <v>1380</v>
      </c>
      <c r="C883" s="285">
        <v>1380</v>
      </c>
      <c r="D883" s="285">
        <v>0</v>
      </c>
      <c r="E883" s="285"/>
    </row>
    <row r="884" spans="1:5" ht="15" customHeight="1">
      <c r="A884" s="533" t="s">
        <v>1157</v>
      </c>
      <c r="B884" s="299">
        <v>274443.18</v>
      </c>
      <c r="C884" s="285">
        <v>274443.18</v>
      </c>
      <c r="D884" s="285">
        <v>0</v>
      </c>
      <c r="E884" s="285"/>
    </row>
    <row r="885" spans="1:5" ht="15" customHeight="1">
      <c r="A885" s="533" t="s">
        <v>1158</v>
      </c>
      <c r="B885" s="299">
        <v>199010.58</v>
      </c>
      <c r="C885" s="285">
        <v>199010.58</v>
      </c>
      <c r="D885" s="285">
        <v>0</v>
      </c>
      <c r="E885" s="285"/>
    </row>
    <row r="886" spans="1:5" ht="15" customHeight="1">
      <c r="A886" s="533" t="s">
        <v>2147</v>
      </c>
      <c r="B886" s="299">
        <v>0</v>
      </c>
      <c r="C886" s="285">
        <v>55639.09</v>
      </c>
      <c r="D886" s="285">
        <v>55639.09</v>
      </c>
      <c r="E886" s="285"/>
    </row>
    <row r="887" spans="1:5" ht="15" customHeight="1">
      <c r="A887" s="533" t="s">
        <v>2290</v>
      </c>
      <c r="B887" s="299">
        <v>0</v>
      </c>
      <c r="C887" s="285">
        <v>284439.7</v>
      </c>
      <c r="D887" s="285">
        <v>284439.7</v>
      </c>
      <c r="E887" s="285"/>
    </row>
    <row r="888" spans="1:5" ht="15" customHeight="1">
      <c r="A888" s="533"/>
      <c r="B888" s="299"/>
      <c r="C888" s="285"/>
      <c r="D888" s="285"/>
      <c r="E888" s="285"/>
    </row>
    <row r="889" spans="1:5" ht="15" customHeight="1">
      <c r="A889" s="533" t="s">
        <v>1159</v>
      </c>
      <c r="B889" s="299">
        <v>1420</v>
      </c>
      <c r="C889" s="285">
        <v>1420</v>
      </c>
      <c r="D889" s="285">
        <v>0</v>
      </c>
      <c r="E889" s="285"/>
    </row>
    <row r="890" spans="1:5" ht="15" customHeight="1">
      <c r="A890" s="533" t="s">
        <v>1160</v>
      </c>
      <c r="B890" s="299">
        <v>2580</v>
      </c>
      <c r="C890" s="285">
        <v>2580</v>
      </c>
      <c r="D890" s="285">
        <v>0</v>
      </c>
      <c r="E890" s="285"/>
    </row>
    <row r="891" spans="1:5" ht="15" customHeight="1">
      <c r="A891" s="533" t="s">
        <v>1161</v>
      </c>
      <c r="B891" s="299">
        <v>280</v>
      </c>
      <c r="C891" s="285">
        <v>280</v>
      </c>
      <c r="D891" s="285">
        <v>0</v>
      </c>
      <c r="E891" s="285"/>
    </row>
    <row r="892" spans="1:5" ht="15" customHeight="1">
      <c r="A892" s="533" t="s">
        <v>1162</v>
      </c>
      <c r="B892" s="299">
        <v>461.52</v>
      </c>
      <c r="C892" s="285">
        <v>461.52</v>
      </c>
      <c r="D892" s="285">
        <v>0</v>
      </c>
      <c r="E892" s="285"/>
    </row>
    <row r="893" spans="1:5" ht="15" customHeight="1">
      <c r="A893" s="533"/>
      <c r="B893" s="299"/>
      <c r="C893" s="285"/>
      <c r="D893" s="285"/>
      <c r="E893" s="285"/>
    </row>
    <row r="894" spans="1:5" ht="15" customHeight="1">
      <c r="A894" s="533" t="s">
        <v>1163</v>
      </c>
      <c r="B894" s="299">
        <v>409688.6</v>
      </c>
      <c r="C894" s="285">
        <v>409688.6</v>
      </c>
      <c r="D894" s="285">
        <v>0</v>
      </c>
      <c r="E894" s="285"/>
    </row>
    <row r="895" spans="1:5" ht="15" customHeight="1">
      <c r="A895" s="533" t="s">
        <v>1164</v>
      </c>
      <c r="B895" s="299">
        <v>6824.45</v>
      </c>
      <c r="C895" s="285">
        <v>6824.45</v>
      </c>
      <c r="D895" s="285">
        <v>0</v>
      </c>
      <c r="E895" s="285"/>
    </row>
    <row r="896" spans="1:5" ht="15" customHeight="1">
      <c r="A896" s="533" t="s">
        <v>1165</v>
      </c>
      <c r="B896" s="299">
        <v>6392.65</v>
      </c>
      <c r="C896" s="285">
        <v>6392.65</v>
      </c>
      <c r="D896" s="285">
        <v>0</v>
      </c>
      <c r="E896" s="285"/>
    </row>
    <row r="897" spans="1:5" ht="15" customHeight="1">
      <c r="A897" s="533" t="s">
        <v>1166</v>
      </c>
      <c r="B897" s="299">
        <v>6109.19</v>
      </c>
      <c r="C897" s="285">
        <v>6109.19</v>
      </c>
      <c r="D897" s="285">
        <v>0</v>
      </c>
      <c r="E897" s="285"/>
    </row>
    <row r="898" spans="1:5" ht="15" customHeight="1">
      <c r="A898" s="533" t="s">
        <v>1167</v>
      </c>
      <c r="B898" s="299">
        <v>13538.69</v>
      </c>
      <c r="C898" s="285">
        <v>13538.69</v>
      </c>
      <c r="D898" s="285">
        <v>0</v>
      </c>
      <c r="E898" s="285"/>
    </row>
    <row r="899" spans="1:5" ht="15" customHeight="1">
      <c r="A899" s="533" t="s">
        <v>1168</v>
      </c>
      <c r="B899" s="299">
        <v>13621.66</v>
      </c>
      <c r="C899" s="285">
        <v>13621.66</v>
      </c>
      <c r="D899" s="285">
        <v>0</v>
      </c>
      <c r="E899" s="285"/>
    </row>
    <row r="900" spans="1:5" ht="15" customHeight="1">
      <c r="A900" s="533" t="s">
        <v>1169</v>
      </c>
      <c r="B900" s="299">
        <v>13621.66</v>
      </c>
      <c r="C900" s="285">
        <v>13621.66</v>
      </c>
      <c r="D900" s="285">
        <v>0</v>
      </c>
      <c r="E900" s="285"/>
    </row>
    <row r="901" spans="1:5" ht="15" customHeight="1">
      <c r="A901" s="533" t="s">
        <v>1170</v>
      </c>
      <c r="B901" s="299">
        <v>10455.19</v>
      </c>
      <c r="C901" s="285">
        <v>10455.19</v>
      </c>
      <c r="D901" s="285">
        <v>0</v>
      </c>
      <c r="E901" s="285"/>
    </row>
    <row r="902" spans="1:5" ht="15" customHeight="1">
      <c r="A902" s="533" t="s">
        <v>1171</v>
      </c>
      <c r="B902" s="299">
        <v>2708.57</v>
      </c>
      <c r="C902" s="285">
        <v>2708.57</v>
      </c>
      <c r="D902" s="285">
        <v>0</v>
      </c>
      <c r="E902" s="285"/>
    </row>
    <row r="903" spans="1:5" ht="15" customHeight="1">
      <c r="A903" s="533" t="s">
        <v>1172</v>
      </c>
      <c r="B903" s="299">
        <v>17252.400000000001</v>
      </c>
      <c r="C903" s="285">
        <v>17252.400000000001</v>
      </c>
      <c r="D903" s="285">
        <v>0</v>
      </c>
      <c r="E903" s="285"/>
    </row>
    <row r="904" spans="1:5" ht="15" customHeight="1">
      <c r="A904" s="533" t="s">
        <v>1173</v>
      </c>
      <c r="B904" s="299">
        <v>131539.99</v>
      </c>
      <c r="C904" s="285">
        <v>131539.99</v>
      </c>
      <c r="D904" s="285">
        <v>0</v>
      </c>
      <c r="E904" s="285"/>
    </row>
    <row r="905" spans="1:5" ht="15" customHeight="1">
      <c r="A905" s="533" t="s">
        <v>1174</v>
      </c>
      <c r="B905" s="299">
        <v>54929.32</v>
      </c>
      <c r="C905" s="285">
        <v>54929.32</v>
      </c>
      <c r="D905" s="285">
        <v>0</v>
      </c>
      <c r="E905" s="285"/>
    </row>
    <row r="906" spans="1:5" ht="15" customHeight="1">
      <c r="A906" s="533" t="s">
        <v>1175</v>
      </c>
      <c r="B906" s="299">
        <v>6568.66</v>
      </c>
      <c r="C906" s="285">
        <v>6568.66</v>
      </c>
      <c r="D906" s="285">
        <v>0</v>
      </c>
      <c r="E906" s="285"/>
    </row>
    <row r="907" spans="1:5" ht="15" customHeight="1">
      <c r="A907" s="533" t="s">
        <v>1176</v>
      </c>
      <c r="B907" s="299">
        <v>13754.5</v>
      </c>
      <c r="C907" s="285">
        <v>13754.5</v>
      </c>
      <c r="D907" s="285">
        <v>0</v>
      </c>
      <c r="E907" s="285"/>
    </row>
    <row r="908" spans="1:5" ht="15" customHeight="1">
      <c r="A908" s="533" t="s">
        <v>1177</v>
      </c>
      <c r="B908" s="299">
        <v>10686.88</v>
      </c>
      <c r="C908" s="285">
        <v>10686.88</v>
      </c>
      <c r="D908" s="285">
        <v>0</v>
      </c>
      <c r="E908" s="285"/>
    </row>
    <row r="909" spans="1:5" ht="15" customHeight="1">
      <c r="A909" s="533" t="s">
        <v>1178</v>
      </c>
      <c r="B909" s="299">
        <v>13754.5</v>
      </c>
      <c r="C909" s="285">
        <v>13754.5</v>
      </c>
      <c r="D909" s="285">
        <v>0</v>
      </c>
      <c r="E909" s="285"/>
    </row>
    <row r="910" spans="1:5" ht="15" customHeight="1">
      <c r="A910" s="533" t="s">
        <v>1179</v>
      </c>
      <c r="B910" s="299">
        <v>13900.54</v>
      </c>
      <c r="C910" s="285">
        <v>13900.54</v>
      </c>
      <c r="D910" s="285">
        <v>0</v>
      </c>
      <c r="E910" s="285"/>
    </row>
    <row r="911" spans="1:5" ht="15" customHeight="1">
      <c r="A911" s="533" t="s">
        <v>1180</v>
      </c>
      <c r="B911" s="299">
        <v>12626.64</v>
      </c>
      <c r="C911" s="285">
        <v>12626.64</v>
      </c>
      <c r="D911" s="285">
        <v>0</v>
      </c>
      <c r="E911" s="285"/>
    </row>
    <row r="912" spans="1:5" ht="15" hidden="1" customHeight="1">
      <c r="A912" s="533" t="s">
        <v>1181</v>
      </c>
      <c r="B912" s="299">
        <v>0</v>
      </c>
      <c r="C912" s="285">
        <v>0</v>
      </c>
      <c r="D912" s="285">
        <v>0</v>
      </c>
      <c r="E912" s="285"/>
    </row>
    <row r="913" spans="1:5" ht="15" hidden="1" customHeight="1">
      <c r="A913" s="533" t="s">
        <v>1182</v>
      </c>
      <c r="B913" s="299">
        <v>0</v>
      </c>
      <c r="C913" s="285">
        <v>0</v>
      </c>
      <c r="D913" s="285">
        <v>0</v>
      </c>
      <c r="E913" s="285"/>
    </row>
    <row r="914" spans="1:5" ht="15" hidden="1" customHeight="1">
      <c r="A914" s="533" t="s">
        <v>1183</v>
      </c>
      <c r="B914" s="299">
        <v>0</v>
      </c>
      <c r="C914" s="285">
        <v>0</v>
      </c>
      <c r="D914" s="285">
        <v>0</v>
      </c>
      <c r="E914" s="285"/>
    </row>
    <row r="915" spans="1:5" ht="15" hidden="1" customHeight="1">
      <c r="A915" s="533" t="s">
        <v>1184</v>
      </c>
      <c r="B915" s="299">
        <v>0</v>
      </c>
      <c r="C915" s="285">
        <v>0</v>
      </c>
      <c r="D915" s="285">
        <v>0</v>
      </c>
      <c r="E915" s="285"/>
    </row>
    <row r="916" spans="1:5" ht="15" hidden="1" customHeight="1">
      <c r="A916" s="533" t="s">
        <v>1185</v>
      </c>
      <c r="B916" s="299">
        <v>0</v>
      </c>
      <c r="C916" s="285">
        <v>0</v>
      </c>
      <c r="D916" s="285">
        <v>0</v>
      </c>
      <c r="E916" s="285"/>
    </row>
    <row r="917" spans="1:5" ht="15" hidden="1" customHeight="1">
      <c r="A917" s="533" t="s">
        <v>1186</v>
      </c>
      <c r="B917" s="299">
        <v>0</v>
      </c>
      <c r="C917" s="285">
        <v>0</v>
      </c>
      <c r="D917" s="285">
        <v>0</v>
      </c>
      <c r="E917" s="285"/>
    </row>
    <row r="918" spans="1:5" ht="15" hidden="1" customHeight="1">
      <c r="A918" s="533" t="s">
        <v>1187</v>
      </c>
      <c r="B918" s="299">
        <v>0</v>
      </c>
      <c r="C918" s="285">
        <v>0</v>
      </c>
      <c r="D918" s="285">
        <v>0</v>
      </c>
      <c r="E918" s="285"/>
    </row>
    <row r="919" spans="1:5" ht="15" hidden="1" customHeight="1">
      <c r="A919" s="533" t="s">
        <v>1188</v>
      </c>
      <c r="B919" s="299">
        <v>0</v>
      </c>
      <c r="C919" s="285">
        <v>0</v>
      </c>
      <c r="D919" s="285">
        <v>0</v>
      </c>
      <c r="E919" s="285"/>
    </row>
    <row r="920" spans="1:5" ht="15" hidden="1" customHeight="1">
      <c r="A920" s="533" t="s">
        <v>1189</v>
      </c>
      <c r="B920" s="299">
        <v>0</v>
      </c>
      <c r="C920" s="285">
        <v>0</v>
      </c>
      <c r="D920" s="285">
        <v>0</v>
      </c>
      <c r="E920" s="285"/>
    </row>
    <row r="921" spans="1:5" ht="15" hidden="1" customHeight="1">
      <c r="A921" s="533" t="s">
        <v>1190</v>
      </c>
      <c r="B921" s="299">
        <v>0</v>
      </c>
      <c r="C921" s="285">
        <v>0</v>
      </c>
      <c r="D921" s="285">
        <v>0</v>
      </c>
      <c r="E921" s="285"/>
    </row>
    <row r="922" spans="1:5" ht="15" hidden="1" customHeight="1">
      <c r="A922" s="533" t="s">
        <v>1191</v>
      </c>
      <c r="B922" s="299">
        <v>0</v>
      </c>
      <c r="C922" s="285">
        <v>0</v>
      </c>
      <c r="D922" s="285">
        <v>0</v>
      </c>
      <c r="E922" s="285"/>
    </row>
    <row r="923" spans="1:5" ht="15" hidden="1" customHeight="1">
      <c r="A923" s="533" t="s">
        <v>1192</v>
      </c>
      <c r="B923" s="299">
        <v>0</v>
      </c>
      <c r="C923" s="285">
        <v>0</v>
      </c>
      <c r="D923" s="285">
        <v>0</v>
      </c>
      <c r="E923" s="285"/>
    </row>
    <row r="924" spans="1:5" ht="15" hidden="1" customHeight="1">
      <c r="A924" s="533" t="s">
        <v>1193</v>
      </c>
      <c r="B924" s="299">
        <v>0</v>
      </c>
      <c r="C924" s="285">
        <v>0</v>
      </c>
      <c r="D924" s="285">
        <v>0</v>
      </c>
      <c r="E924" s="285"/>
    </row>
    <row r="925" spans="1:5" ht="15" hidden="1" customHeight="1">
      <c r="A925" s="533" t="s">
        <v>1194</v>
      </c>
      <c r="B925" s="299">
        <v>0</v>
      </c>
      <c r="C925" s="285">
        <v>0</v>
      </c>
      <c r="D925" s="285">
        <v>0</v>
      </c>
      <c r="E925" s="285"/>
    </row>
    <row r="926" spans="1:5" ht="15" customHeight="1">
      <c r="A926" s="533" t="s">
        <v>1195</v>
      </c>
      <c r="B926" s="299">
        <v>218000</v>
      </c>
      <c r="C926" s="285">
        <v>218000</v>
      </c>
      <c r="D926" s="285">
        <v>0</v>
      </c>
      <c r="E926" s="285"/>
    </row>
    <row r="927" spans="1:5" ht="15" customHeight="1">
      <c r="A927" s="533" t="s">
        <v>1196</v>
      </c>
      <c r="B927" s="299">
        <v>105883.02</v>
      </c>
      <c r="C927" s="285">
        <v>105883.02</v>
      </c>
      <c r="D927" s="285">
        <v>0</v>
      </c>
      <c r="E927" s="285"/>
    </row>
    <row r="928" spans="1:5" ht="15" customHeight="1">
      <c r="A928" s="533" t="s">
        <v>1197</v>
      </c>
      <c r="B928" s="299">
        <v>496000</v>
      </c>
      <c r="C928" s="285">
        <v>496000</v>
      </c>
      <c r="D928" s="285">
        <v>0</v>
      </c>
      <c r="E928" s="285"/>
    </row>
    <row r="929" spans="1:5" ht="15" customHeight="1">
      <c r="A929" s="533" t="s">
        <v>1198</v>
      </c>
      <c r="B929" s="299">
        <v>761279.48</v>
      </c>
      <c r="C929" s="285">
        <v>761279.48</v>
      </c>
      <c r="D929" s="285">
        <v>0</v>
      </c>
      <c r="E929" s="285"/>
    </row>
    <row r="930" spans="1:5" ht="15" customHeight="1">
      <c r="A930" s="533" t="s">
        <v>2291</v>
      </c>
      <c r="B930" s="299">
        <v>0</v>
      </c>
      <c r="C930" s="285">
        <v>18681.04</v>
      </c>
      <c r="D930" s="285">
        <v>18681.04</v>
      </c>
      <c r="E930" s="285"/>
    </row>
    <row r="931" spans="1:5" ht="15" customHeight="1">
      <c r="A931" s="533" t="s">
        <v>2292</v>
      </c>
      <c r="B931" s="299">
        <v>0</v>
      </c>
      <c r="C931" s="285">
        <v>8600</v>
      </c>
      <c r="D931" s="285">
        <v>8600</v>
      </c>
      <c r="E931" s="285"/>
    </row>
    <row r="932" spans="1:5" ht="15" customHeight="1">
      <c r="A932" s="533"/>
      <c r="B932" s="299">
        <v>0</v>
      </c>
      <c r="C932" s="285">
        <v>0</v>
      </c>
      <c r="D932" s="285">
        <v>0</v>
      </c>
      <c r="E932" s="285"/>
    </row>
    <row r="933" spans="1:5" ht="15" customHeight="1">
      <c r="A933" s="281" t="s">
        <v>1200</v>
      </c>
      <c r="B933" s="299"/>
      <c r="C933" s="285"/>
      <c r="D933" s="285"/>
      <c r="E933" s="285">
        <v>0</v>
      </c>
    </row>
    <row r="934" spans="1:5" ht="15" customHeight="1">
      <c r="A934" s="533" t="s">
        <v>1201</v>
      </c>
      <c r="B934" s="299">
        <v>-14199174.26</v>
      </c>
      <c r="C934" s="285">
        <v>-15612392.300000001</v>
      </c>
      <c r="D934" s="285">
        <v>-1413218.040000001</v>
      </c>
      <c r="E934" s="285"/>
    </row>
    <row r="935" spans="1:5" ht="15" customHeight="1">
      <c r="A935" s="533" t="s">
        <v>1202</v>
      </c>
      <c r="B935" s="299">
        <v>-7877855.8799999999</v>
      </c>
      <c r="C935" s="285">
        <v>-10503807.789999999</v>
      </c>
      <c r="D935" s="285">
        <v>-2625951.9099999992</v>
      </c>
      <c r="E935" s="285"/>
    </row>
    <row r="936" spans="1:5" ht="15" customHeight="1">
      <c r="A936" s="533" t="s">
        <v>1203</v>
      </c>
      <c r="B936" s="299">
        <v>-4860813.96</v>
      </c>
      <c r="C936" s="285">
        <v>-6481085.3200000003</v>
      </c>
      <c r="D936" s="285">
        <v>-1620271.3600000003</v>
      </c>
      <c r="E936" s="285"/>
    </row>
    <row r="937" spans="1:5" ht="15" customHeight="1">
      <c r="A937" s="533" t="s">
        <v>1204</v>
      </c>
      <c r="B937" s="299">
        <v>-4350048</v>
      </c>
      <c r="C937" s="285">
        <v>-6911265.1500000004</v>
      </c>
      <c r="D937" s="285">
        <v>-2561217.1500000004</v>
      </c>
      <c r="E937" s="285"/>
    </row>
    <row r="938" spans="1:5" ht="15" hidden="1" customHeight="1">
      <c r="A938" s="533" t="s">
        <v>1205</v>
      </c>
      <c r="B938" s="299">
        <v>0</v>
      </c>
      <c r="C938" s="285">
        <v>0</v>
      </c>
      <c r="D938" s="285">
        <v>0</v>
      </c>
      <c r="E938" s="285"/>
    </row>
    <row r="939" spans="1:5" ht="15" hidden="1" customHeight="1">
      <c r="A939" s="533" t="s">
        <v>1206</v>
      </c>
      <c r="B939" s="299">
        <v>0</v>
      </c>
      <c r="C939" s="285">
        <v>0</v>
      </c>
      <c r="D939" s="285">
        <v>0</v>
      </c>
      <c r="E939" s="285"/>
    </row>
    <row r="940" spans="1:5" ht="15" hidden="1" customHeight="1">
      <c r="A940" s="533" t="s">
        <v>1207</v>
      </c>
      <c r="B940" s="299">
        <v>0</v>
      </c>
      <c r="C940" s="285">
        <v>0</v>
      </c>
      <c r="D940" s="285">
        <v>0</v>
      </c>
      <c r="E940" s="285"/>
    </row>
    <row r="941" spans="1:5" ht="15" hidden="1" customHeight="1">
      <c r="A941" s="533" t="s">
        <v>1208</v>
      </c>
      <c r="B941" s="299">
        <v>0</v>
      </c>
      <c r="C941" s="285">
        <v>0</v>
      </c>
      <c r="D941" s="285">
        <v>0</v>
      </c>
      <c r="E941" s="285"/>
    </row>
    <row r="942" spans="1:5" ht="15" hidden="1" customHeight="1">
      <c r="A942" s="533" t="s">
        <v>1209</v>
      </c>
      <c r="B942" s="299">
        <v>0</v>
      </c>
      <c r="C942" s="285">
        <v>0</v>
      </c>
      <c r="D942" s="285">
        <v>0</v>
      </c>
      <c r="E942" s="285"/>
    </row>
    <row r="943" spans="1:5" ht="15" hidden="1" customHeight="1">
      <c r="A943" s="533" t="s">
        <v>1210</v>
      </c>
      <c r="B943" s="299">
        <v>0</v>
      </c>
      <c r="C943" s="285">
        <v>0</v>
      </c>
      <c r="D943" s="285">
        <v>0</v>
      </c>
      <c r="E943" s="285"/>
    </row>
    <row r="944" spans="1:5" ht="15" hidden="1" customHeight="1">
      <c r="A944" s="533" t="s">
        <v>1211</v>
      </c>
      <c r="B944" s="299">
        <v>0</v>
      </c>
      <c r="C944" s="285">
        <v>0</v>
      </c>
      <c r="D944" s="285">
        <v>0</v>
      </c>
      <c r="E944" s="285"/>
    </row>
    <row r="945" spans="1:5" ht="15" customHeight="1">
      <c r="A945" s="533" t="s">
        <v>1212</v>
      </c>
      <c r="B945" s="299">
        <v>-578345.81999999995</v>
      </c>
      <c r="C945" s="285">
        <v>-1735037.46</v>
      </c>
      <c r="D945" s="285">
        <v>-1156691.6400000001</v>
      </c>
      <c r="E945" s="285"/>
    </row>
    <row r="946" spans="1:5" ht="15" customHeight="1">
      <c r="A946" s="533" t="s">
        <v>1213</v>
      </c>
      <c r="B946" s="299">
        <v>-5138014.2699999996</v>
      </c>
      <c r="C946" s="285">
        <v>-5881314.3600000003</v>
      </c>
      <c r="D946" s="285">
        <v>-743300.09000000078</v>
      </c>
      <c r="E946" s="285"/>
    </row>
    <row r="947" spans="1:5" ht="15" customHeight="1">
      <c r="A947" s="533" t="s">
        <v>1214</v>
      </c>
      <c r="B947" s="299">
        <v>-506477.74</v>
      </c>
      <c r="C947" s="285">
        <v>-622277.65</v>
      </c>
      <c r="D947" s="285">
        <v>-115799.91000000003</v>
      </c>
      <c r="E947" s="285"/>
    </row>
    <row r="948" spans="1:5" ht="15" hidden="1" customHeight="1">
      <c r="A948" s="533" t="s">
        <v>1215</v>
      </c>
      <c r="B948" s="299">
        <v>0</v>
      </c>
      <c r="C948" s="285">
        <v>0</v>
      </c>
      <c r="D948" s="285">
        <v>0</v>
      </c>
      <c r="E948" s="285"/>
    </row>
    <row r="949" spans="1:5" ht="15" customHeight="1">
      <c r="A949" s="533" t="s">
        <v>1216</v>
      </c>
      <c r="B949" s="299">
        <v>-1436973.8</v>
      </c>
      <c r="C949" s="285">
        <v>-2021443.37</v>
      </c>
      <c r="D949" s="285">
        <v>-584469.57000000007</v>
      </c>
      <c r="E949" s="285"/>
    </row>
    <row r="950" spans="1:5" ht="15" hidden="1" customHeight="1">
      <c r="A950" s="533" t="s">
        <v>1217</v>
      </c>
      <c r="B950" s="299">
        <v>0</v>
      </c>
      <c r="C950" s="285">
        <v>0</v>
      </c>
      <c r="D950" s="285">
        <v>0</v>
      </c>
      <c r="E950" s="285"/>
    </row>
    <row r="951" spans="1:5" ht="15" customHeight="1">
      <c r="A951" s="533" t="s">
        <v>1218</v>
      </c>
      <c r="B951" s="299">
        <v>-641256.98</v>
      </c>
      <c r="C951" s="285">
        <v>-967546.77</v>
      </c>
      <c r="D951" s="285">
        <v>-326289.79000000004</v>
      </c>
      <c r="E951" s="285"/>
    </row>
    <row r="952" spans="1:5" ht="15" customHeight="1">
      <c r="A952" s="535" t="s">
        <v>1219</v>
      </c>
      <c r="B952" s="299">
        <v>-11794.35</v>
      </c>
      <c r="C952" s="285">
        <v>-11794.35</v>
      </c>
      <c r="D952" s="285">
        <v>0</v>
      </c>
      <c r="E952" s="285"/>
    </row>
    <row r="953" spans="1:5" ht="15" customHeight="1">
      <c r="B953" s="534">
        <v>828824704.04000044</v>
      </c>
      <c r="C953" s="534">
        <v>809883459.17000055</v>
      </c>
      <c r="D953" s="534">
        <v>-18941244.869999953</v>
      </c>
      <c r="E953" s="300"/>
    </row>
    <row r="956" spans="1:5" ht="15" customHeight="1">
      <c r="A956" s="277" t="s">
        <v>367</v>
      </c>
      <c r="B956" s="278" t="s">
        <v>291</v>
      </c>
      <c r="C956" s="278" t="s">
        <v>292</v>
      </c>
      <c r="D956" s="278" t="s">
        <v>293</v>
      </c>
      <c r="E956" s="278" t="s">
        <v>294</v>
      </c>
    </row>
    <row r="957" spans="1:5" ht="15" customHeight="1">
      <c r="A957" s="279" t="s">
        <v>1235</v>
      </c>
      <c r="B957" s="280"/>
      <c r="C957" s="280"/>
      <c r="D957" s="280"/>
      <c r="E957" s="280"/>
    </row>
    <row r="958" spans="1:5" ht="15" customHeight="1">
      <c r="A958" s="533" t="s">
        <v>1220</v>
      </c>
      <c r="B958" s="299">
        <v>6030</v>
      </c>
      <c r="C958" s="285">
        <v>6030</v>
      </c>
      <c r="D958" s="285">
        <v>0</v>
      </c>
      <c r="E958" s="282"/>
    </row>
    <row r="959" spans="1:5" ht="15" customHeight="1">
      <c r="A959" s="533" t="s">
        <v>1221</v>
      </c>
      <c r="B959" s="299">
        <v>24619.599999999999</v>
      </c>
      <c r="C959" s="285">
        <v>24619.599999999999</v>
      </c>
      <c r="D959" s="285">
        <v>0</v>
      </c>
      <c r="E959" s="282"/>
    </row>
    <row r="960" spans="1:5" ht="15" customHeight="1">
      <c r="A960" s="533" t="s">
        <v>1222</v>
      </c>
      <c r="B960" s="299">
        <v>3946.12</v>
      </c>
      <c r="C960" s="285">
        <v>3946.12</v>
      </c>
      <c r="D960" s="285">
        <v>0</v>
      </c>
      <c r="E960" s="282"/>
    </row>
    <row r="961" spans="1:5" ht="15" customHeight="1">
      <c r="A961" s="533" t="s">
        <v>1223</v>
      </c>
      <c r="B961" s="299">
        <v>3946.12</v>
      </c>
      <c r="C961" s="285">
        <v>3946.12</v>
      </c>
      <c r="D961" s="285">
        <v>0</v>
      </c>
      <c r="E961" s="282"/>
    </row>
    <row r="962" spans="1:5" ht="15" customHeight="1">
      <c r="A962" s="533" t="s">
        <v>1224</v>
      </c>
      <c r="B962" s="299">
        <v>3946.12</v>
      </c>
      <c r="C962" s="285">
        <v>3946.12</v>
      </c>
      <c r="D962" s="285">
        <v>0</v>
      </c>
      <c r="E962" s="282"/>
    </row>
    <row r="963" spans="1:5" ht="15" customHeight="1">
      <c r="A963" s="533" t="s">
        <v>1225</v>
      </c>
      <c r="B963" s="299">
        <v>31451.4</v>
      </c>
      <c r="C963" s="285">
        <v>31451.4</v>
      </c>
      <c r="D963" s="285">
        <v>0</v>
      </c>
      <c r="E963" s="282"/>
    </row>
    <row r="964" spans="1:5" ht="15" customHeight="1">
      <c r="A964" s="533" t="s">
        <v>1226</v>
      </c>
      <c r="B964" s="299">
        <v>234000</v>
      </c>
      <c r="C964" s="285">
        <v>18000</v>
      </c>
      <c r="D964" s="285">
        <v>-216000</v>
      </c>
      <c r="E964" s="282"/>
    </row>
    <row r="965" spans="1:5" ht="15" customHeight="1">
      <c r="A965" s="533" t="s">
        <v>1227</v>
      </c>
      <c r="B965" s="299">
        <v>50700</v>
      </c>
      <c r="C965" s="285">
        <v>3900</v>
      </c>
      <c r="D965" s="285">
        <v>-46800</v>
      </c>
      <c r="E965" s="282"/>
    </row>
    <row r="966" spans="1:5" ht="15" customHeight="1">
      <c r="A966" s="533" t="s">
        <v>1228</v>
      </c>
      <c r="B966" s="299">
        <v>31200</v>
      </c>
      <c r="C966" s="285">
        <v>2400</v>
      </c>
      <c r="D966" s="285">
        <v>-28800</v>
      </c>
      <c r="E966" s="282"/>
    </row>
    <row r="967" spans="1:5" ht="15" customHeight="1">
      <c r="A967" s="533" t="s">
        <v>1229</v>
      </c>
      <c r="B967" s="299">
        <v>288000</v>
      </c>
      <c r="C967" s="285">
        <v>72000</v>
      </c>
      <c r="D967" s="285">
        <v>-216000</v>
      </c>
      <c r="E967" s="282"/>
    </row>
    <row r="968" spans="1:5" ht="15" customHeight="1">
      <c r="A968" s="533" t="s">
        <v>1230</v>
      </c>
      <c r="B968" s="299">
        <v>107200</v>
      </c>
      <c r="C968" s="285">
        <v>26800</v>
      </c>
      <c r="D968" s="285">
        <v>-80400</v>
      </c>
      <c r="E968" s="282"/>
    </row>
    <row r="969" spans="1:5" ht="15" customHeight="1">
      <c r="A969" s="533" t="s">
        <v>1231</v>
      </c>
      <c r="B969" s="299">
        <v>324000</v>
      </c>
      <c r="C969" s="285">
        <v>108000</v>
      </c>
      <c r="D969" s="285">
        <v>-216000</v>
      </c>
      <c r="E969" s="282"/>
    </row>
    <row r="970" spans="1:5" ht="15" customHeight="1">
      <c r="A970" s="533" t="s">
        <v>1232</v>
      </c>
      <c r="B970" s="299">
        <v>146400</v>
      </c>
      <c r="C970" s="285">
        <v>73200</v>
      </c>
      <c r="D970" s="285">
        <v>-73200</v>
      </c>
      <c r="E970" s="282"/>
    </row>
    <row r="971" spans="1:5" ht="15" customHeight="1">
      <c r="A971" s="533" t="s">
        <v>1233</v>
      </c>
      <c r="B971" s="299">
        <v>531000</v>
      </c>
      <c r="C971" s="285">
        <v>423000</v>
      </c>
      <c r="D971" s="285">
        <v>-108000</v>
      </c>
      <c r="E971" s="282"/>
    </row>
    <row r="972" spans="1:5" ht="15" hidden="1" customHeight="1">
      <c r="A972" s="533" t="s">
        <v>1234</v>
      </c>
      <c r="B972" s="299">
        <v>0</v>
      </c>
      <c r="C972" s="285">
        <v>0</v>
      </c>
      <c r="D972" s="285">
        <v>0</v>
      </c>
      <c r="E972" s="282"/>
    </row>
    <row r="973" spans="1:5" ht="15" customHeight="1">
      <c r="A973" s="533" t="s">
        <v>2106</v>
      </c>
      <c r="B973" s="299">
        <v>0</v>
      </c>
      <c r="C973" s="285">
        <v>5054400</v>
      </c>
      <c r="D973" s="285">
        <v>5054400</v>
      </c>
      <c r="E973" s="282"/>
    </row>
    <row r="974" spans="1:5" ht="15" customHeight="1">
      <c r="A974" s="281"/>
      <c r="B974" s="282"/>
      <c r="C974" s="282"/>
      <c r="D974" s="282"/>
      <c r="E974" s="282"/>
    </row>
    <row r="975" spans="1:5" ht="15" customHeight="1">
      <c r="A975" s="281" t="s">
        <v>1236</v>
      </c>
      <c r="B975" s="282"/>
      <c r="C975" s="282"/>
      <c r="D975" s="282"/>
      <c r="E975" s="282"/>
    </row>
    <row r="976" spans="1:5" ht="15" customHeight="1">
      <c r="A976" s="533" t="s">
        <v>1237</v>
      </c>
      <c r="B976" s="299">
        <v>5308122.37</v>
      </c>
      <c r="C976" s="285">
        <v>8258773.5499999998</v>
      </c>
      <c r="D976" s="285">
        <v>2950651.1799999997</v>
      </c>
      <c r="E976" s="282"/>
    </row>
    <row r="977" spans="1:5" ht="15" customHeight="1">
      <c r="A977" s="533" t="s">
        <v>1238</v>
      </c>
      <c r="B977" s="299">
        <v>2487.7399999999998</v>
      </c>
      <c r="C977" s="285">
        <v>2487.7399999999998</v>
      </c>
      <c r="D977" s="285">
        <v>0</v>
      </c>
      <c r="E977" s="282"/>
    </row>
    <row r="978" spans="1:5" ht="15" customHeight="1">
      <c r="A978" s="533" t="s">
        <v>1239</v>
      </c>
      <c r="B978" s="299">
        <v>1764.05</v>
      </c>
      <c r="C978" s="285">
        <v>1764.05</v>
      </c>
      <c r="D978" s="285">
        <v>0</v>
      </c>
      <c r="E978" s="282"/>
    </row>
    <row r="979" spans="1:5" ht="15" customHeight="1">
      <c r="A979" s="533" t="s">
        <v>1240</v>
      </c>
      <c r="B979" s="299">
        <v>344.7</v>
      </c>
      <c r="C979" s="285">
        <v>344.7</v>
      </c>
      <c r="D979" s="285">
        <v>0</v>
      </c>
      <c r="E979" s="282"/>
    </row>
    <row r="980" spans="1:5" ht="15" customHeight="1">
      <c r="A980" s="533" t="s">
        <v>1241</v>
      </c>
      <c r="B980" s="299">
        <v>52658018.380000003</v>
      </c>
      <c r="C980" s="285">
        <v>42262564.380000003</v>
      </c>
      <c r="D980" s="285">
        <v>-10395454</v>
      </c>
      <c r="E980" s="282"/>
    </row>
    <row r="981" spans="1:5" ht="15" customHeight="1">
      <c r="A981" s="533" t="s">
        <v>1242</v>
      </c>
      <c r="B981" s="299">
        <v>4264806</v>
      </c>
      <c r="C981" s="285">
        <v>4264806</v>
      </c>
      <c r="D981" s="285">
        <v>0</v>
      </c>
      <c r="E981" s="282"/>
    </row>
    <row r="982" spans="1:5" ht="15" customHeight="1">
      <c r="A982" s="533" t="s">
        <v>1243</v>
      </c>
      <c r="B982" s="299">
        <v>5606339</v>
      </c>
      <c r="C982" s="285">
        <v>5606339</v>
      </c>
      <c r="D982" s="285">
        <v>0</v>
      </c>
      <c r="E982" s="282"/>
    </row>
    <row r="983" spans="1:5" ht="15" customHeight="1">
      <c r="A983" s="533" t="s">
        <v>1244</v>
      </c>
      <c r="B983" s="299">
        <v>-3783899</v>
      </c>
      <c r="C983" s="285">
        <v>-3783899</v>
      </c>
      <c r="D983" s="285">
        <v>0</v>
      </c>
      <c r="E983" s="282"/>
    </row>
    <row r="984" spans="1:5" ht="15" customHeight="1">
      <c r="A984" s="533" t="s">
        <v>1245</v>
      </c>
      <c r="B984" s="299">
        <v>-3372959</v>
      </c>
      <c r="C984" s="285">
        <v>-3372959</v>
      </c>
      <c r="D984" s="285">
        <v>0</v>
      </c>
      <c r="E984" s="282"/>
    </row>
    <row r="985" spans="1:5" ht="15" customHeight="1">
      <c r="A985" s="533" t="s">
        <v>1246</v>
      </c>
      <c r="B985" s="299">
        <v>-2714287</v>
      </c>
      <c r="C985" s="285">
        <v>-2714287</v>
      </c>
      <c r="D985" s="285">
        <v>0</v>
      </c>
      <c r="E985" s="282"/>
    </row>
    <row r="986" spans="1:5" ht="15" customHeight="1">
      <c r="A986" s="533" t="s">
        <v>1247</v>
      </c>
      <c r="B986" s="299">
        <v>466.19</v>
      </c>
      <c r="C986" s="285">
        <v>466.19</v>
      </c>
      <c r="D986" s="285">
        <v>0</v>
      </c>
      <c r="E986" s="282"/>
    </row>
    <row r="987" spans="1:5" ht="15" customHeight="1">
      <c r="A987" s="533" t="s">
        <v>1248</v>
      </c>
      <c r="B987" s="299">
        <v>385.69</v>
      </c>
      <c r="C987" s="285">
        <v>385.69</v>
      </c>
      <c r="D987" s="285">
        <v>0</v>
      </c>
      <c r="E987" s="282"/>
    </row>
    <row r="988" spans="1:5" ht="15" customHeight="1">
      <c r="A988" s="533" t="s">
        <v>1249</v>
      </c>
      <c r="B988" s="299">
        <v>325.94</v>
      </c>
      <c r="C988" s="285">
        <v>325.94</v>
      </c>
      <c r="D988" s="285">
        <v>0</v>
      </c>
      <c r="E988" s="282"/>
    </row>
    <row r="989" spans="1:5" ht="15" customHeight="1">
      <c r="A989" s="533" t="s">
        <v>1250</v>
      </c>
      <c r="B989" s="299">
        <v>414.6</v>
      </c>
      <c r="C989" s="285">
        <v>414.6</v>
      </c>
      <c r="D989" s="285">
        <v>0</v>
      </c>
      <c r="E989" s="282"/>
    </row>
    <row r="990" spans="1:5" ht="15" customHeight="1">
      <c r="A990" s="533" t="s">
        <v>1251</v>
      </c>
      <c r="B990" s="299">
        <v>425.18</v>
      </c>
      <c r="C990" s="285">
        <v>425.18</v>
      </c>
      <c r="D990" s="285">
        <v>0</v>
      </c>
      <c r="E990" s="282"/>
    </row>
    <row r="991" spans="1:5" ht="15" customHeight="1">
      <c r="A991" s="533" t="s">
        <v>1252</v>
      </c>
      <c r="B991" s="299">
        <v>230.83</v>
      </c>
      <c r="C991" s="285">
        <v>230.83</v>
      </c>
      <c r="D991" s="285">
        <v>0</v>
      </c>
      <c r="E991" s="282"/>
    </row>
    <row r="992" spans="1:5" ht="15" customHeight="1">
      <c r="A992" s="533" t="s">
        <v>1253</v>
      </c>
      <c r="B992" s="299">
        <v>230.83</v>
      </c>
      <c r="C992" s="285">
        <v>230.83</v>
      </c>
      <c r="D992" s="285">
        <v>0</v>
      </c>
      <c r="E992" s="282"/>
    </row>
    <row r="993" spans="1:5" ht="15" customHeight="1">
      <c r="A993" s="533" t="s">
        <v>1254</v>
      </c>
      <c r="B993" s="299">
        <v>230.83</v>
      </c>
      <c r="C993" s="285">
        <v>230.83</v>
      </c>
      <c r="D993" s="285">
        <v>0</v>
      </c>
      <c r="E993" s="282"/>
    </row>
    <row r="994" spans="1:5" ht="15" hidden="1" customHeight="1">
      <c r="A994" s="533" t="s">
        <v>1255</v>
      </c>
      <c r="B994" s="299">
        <v>0</v>
      </c>
      <c r="C994" s="285">
        <v>0</v>
      </c>
      <c r="D994" s="285">
        <v>0</v>
      </c>
      <c r="E994" s="282"/>
    </row>
    <row r="995" spans="1:5" ht="15" customHeight="1">
      <c r="A995" s="533" t="s">
        <v>1256</v>
      </c>
      <c r="B995" s="299">
        <v>331860.12</v>
      </c>
      <c r="C995" s="285">
        <v>594326.12</v>
      </c>
      <c r="D995" s="285">
        <v>262466</v>
      </c>
      <c r="E995" s="282"/>
    </row>
    <row r="996" spans="1:5" ht="15" customHeight="1">
      <c r="A996" s="535" t="s">
        <v>2323</v>
      </c>
      <c r="B996" s="299">
        <v>0</v>
      </c>
      <c r="C996" s="285">
        <v>234597.45</v>
      </c>
      <c r="D996" s="285">
        <v>234597.45</v>
      </c>
      <c r="E996" s="282"/>
    </row>
    <row r="997" spans="1:5" ht="15" customHeight="1">
      <c r="A997" s="583"/>
      <c r="B997" s="534">
        <v>60091746.80999998</v>
      </c>
      <c r="C997" s="534">
        <v>57213207.43999999</v>
      </c>
      <c r="D997" s="534">
        <v>-2878539.37</v>
      </c>
      <c r="E997" s="300"/>
    </row>
    <row r="1000" spans="1:5" ht="15" customHeight="1">
      <c r="A1000" s="277" t="s">
        <v>368</v>
      </c>
      <c r="B1000" s="278" t="s">
        <v>289</v>
      </c>
    </row>
    <row r="1001" spans="1:5" ht="15" customHeight="1">
      <c r="A1001" s="538" t="s">
        <v>505</v>
      </c>
      <c r="B1001" s="280"/>
    </row>
    <row r="1002" spans="1:5" ht="15" customHeight="1">
      <c r="B1002" s="278" t="s">
        <v>1257</v>
      </c>
    </row>
    <row r="1003" spans="1:5" ht="15" customHeight="1">
      <c r="A1003"/>
    </row>
    <row r="1005" spans="1:5" ht="15" customHeight="1">
      <c r="A1005" s="313" t="s">
        <v>370</v>
      </c>
      <c r="B1005" s="302" t="s">
        <v>289</v>
      </c>
      <c r="C1005" s="303" t="s">
        <v>369</v>
      </c>
    </row>
    <row r="1006" spans="1:5" ht="15" customHeight="1">
      <c r="B1006" s="278" t="s">
        <v>1257</v>
      </c>
      <c r="C1006" s="278"/>
    </row>
    <row r="1010" spans="1:5" ht="15" customHeight="1">
      <c r="A1010" s="3" t="s">
        <v>4</v>
      </c>
    </row>
    <row r="1012" spans="1:5" ht="15" customHeight="1">
      <c r="A1012" s="301" t="s">
        <v>506</v>
      </c>
      <c r="B1012" s="302" t="s">
        <v>289</v>
      </c>
      <c r="C1012" s="278" t="s">
        <v>371</v>
      </c>
      <c r="D1012" s="278" t="s">
        <v>372</v>
      </c>
      <c r="E1012" s="278" t="s">
        <v>373</v>
      </c>
    </row>
    <row r="1013" spans="1:5" ht="15" customHeight="1">
      <c r="A1013" s="279" t="s">
        <v>1258</v>
      </c>
      <c r="B1013" s="298"/>
      <c r="C1013" s="298"/>
      <c r="D1013" s="298"/>
      <c r="E1013" s="298"/>
    </row>
    <row r="1014" spans="1:5" ht="15" customHeight="1">
      <c r="A1014" s="533" t="s">
        <v>1259</v>
      </c>
      <c r="B1014" s="299">
        <v>205642.96</v>
      </c>
      <c r="C1014" s="285"/>
      <c r="D1014" s="285"/>
      <c r="E1014" s="285"/>
    </row>
    <row r="1015" spans="1:5" ht="15" hidden="1" customHeight="1">
      <c r="A1015" s="533"/>
      <c r="B1015" s="299"/>
      <c r="C1015" s="285"/>
      <c r="D1015" s="285"/>
      <c r="E1015" s="285"/>
    </row>
    <row r="1016" spans="1:5" ht="15" hidden="1" customHeight="1">
      <c r="A1016" s="533" t="s">
        <v>1260</v>
      </c>
      <c r="B1016" s="299">
        <v>0</v>
      </c>
      <c r="C1016" s="285"/>
      <c r="D1016" s="285"/>
      <c r="E1016" s="285"/>
    </row>
    <row r="1017" spans="1:5" ht="15" hidden="1" customHeight="1">
      <c r="A1017" s="533" t="s">
        <v>1261</v>
      </c>
      <c r="B1017" s="299">
        <v>0</v>
      </c>
      <c r="C1017" s="285"/>
      <c r="D1017" s="285"/>
      <c r="E1017" s="285"/>
    </row>
    <row r="1018" spans="1:5" ht="15" hidden="1" customHeight="1">
      <c r="A1018" s="533" t="s">
        <v>1262</v>
      </c>
      <c r="B1018" s="299">
        <v>0</v>
      </c>
      <c r="C1018" s="285"/>
      <c r="D1018" s="285"/>
      <c r="E1018" s="285"/>
    </row>
    <row r="1019" spans="1:5" ht="15" customHeight="1">
      <c r="A1019" s="533" t="s">
        <v>1263</v>
      </c>
      <c r="B1019" s="299">
        <v>173487.17</v>
      </c>
      <c r="C1019" s="285"/>
      <c r="D1019" s="285"/>
      <c r="E1019" s="285"/>
    </row>
    <row r="1020" spans="1:5" ht="15" hidden="1" customHeight="1">
      <c r="A1020" s="533" t="s">
        <v>1264</v>
      </c>
      <c r="B1020" s="299">
        <v>0</v>
      </c>
      <c r="C1020" s="285"/>
      <c r="D1020" s="285"/>
      <c r="E1020" s="285"/>
    </row>
    <row r="1021" spans="1:5" ht="15" hidden="1" customHeight="1">
      <c r="A1021" s="533" t="s">
        <v>1265</v>
      </c>
      <c r="B1021" s="299">
        <v>0</v>
      </c>
      <c r="C1021" s="285"/>
      <c r="D1021" s="285"/>
      <c r="E1021" s="285"/>
    </row>
    <row r="1022" spans="1:5" ht="15" customHeight="1">
      <c r="A1022" s="533" t="s">
        <v>1266</v>
      </c>
      <c r="B1022" s="299">
        <v>6472.38</v>
      </c>
      <c r="C1022" s="285"/>
      <c r="D1022" s="285"/>
      <c r="E1022" s="285"/>
    </row>
    <row r="1023" spans="1:5" ht="15" hidden="1" customHeight="1">
      <c r="A1023" s="533" t="s">
        <v>1267</v>
      </c>
      <c r="B1023" s="299">
        <v>0</v>
      </c>
      <c r="C1023" s="285"/>
      <c r="D1023" s="285"/>
      <c r="E1023" s="285"/>
    </row>
    <row r="1024" spans="1:5" ht="15" hidden="1" customHeight="1">
      <c r="A1024" s="533" t="s">
        <v>1268</v>
      </c>
      <c r="B1024" s="299">
        <v>0</v>
      </c>
      <c r="C1024" s="285"/>
      <c r="D1024" s="285"/>
      <c r="E1024" s="285"/>
    </row>
    <row r="1025" spans="1:5" ht="15" hidden="1" customHeight="1">
      <c r="A1025" s="533" t="s">
        <v>1269</v>
      </c>
      <c r="B1025" s="299">
        <v>0</v>
      </c>
      <c r="C1025" s="285"/>
      <c r="D1025" s="285"/>
      <c r="E1025" s="285"/>
    </row>
    <row r="1026" spans="1:5" ht="15" hidden="1" customHeight="1">
      <c r="A1026" s="533" t="s">
        <v>1270</v>
      </c>
      <c r="B1026" s="299">
        <v>0</v>
      </c>
      <c r="C1026" s="285"/>
      <c r="D1026" s="285"/>
      <c r="E1026" s="285"/>
    </row>
    <row r="1027" spans="1:5" ht="15" customHeight="1">
      <c r="A1027" s="533" t="s">
        <v>1271</v>
      </c>
      <c r="B1027" s="299">
        <v>1531.2</v>
      </c>
      <c r="C1027" s="285"/>
      <c r="D1027" s="285"/>
      <c r="E1027" s="285"/>
    </row>
    <row r="1028" spans="1:5" ht="15" hidden="1" customHeight="1">
      <c r="A1028" s="533" t="s">
        <v>1272</v>
      </c>
      <c r="B1028" s="299">
        <v>0</v>
      </c>
      <c r="C1028" s="285"/>
      <c r="D1028" s="285"/>
      <c r="E1028" s="285"/>
    </row>
    <row r="1029" spans="1:5" ht="15" hidden="1" customHeight="1">
      <c r="A1029" s="533" t="s">
        <v>1273</v>
      </c>
      <c r="B1029" s="299">
        <v>0</v>
      </c>
      <c r="C1029" s="285"/>
      <c r="D1029" s="285"/>
      <c r="E1029" s="285"/>
    </row>
    <row r="1030" spans="1:5" ht="15" hidden="1" customHeight="1">
      <c r="A1030" s="533" t="s">
        <v>1274</v>
      </c>
      <c r="B1030" s="299">
        <v>0</v>
      </c>
      <c r="C1030" s="285"/>
      <c r="D1030" s="285"/>
      <c r="E1030" s="285"/>
    </row>
    <row r="1031" spans="1:5" ht="15" hidden="1" customHeight="1">
      <c r="A1031" s="533" t="s">
        <v>1275</v>
      </c>
      <c r="B1031" s="299">
        <v>0</v>
      </c>
      <c r="C1031" s="285"/>
      <c r="D1031" s="285"/>
      <c r="E1031" s="285"/>
    </row>
    <row r="1032" spans="1:5" ht="15" hidden="1" customHeight="1">
      <c r="A1032" s="533" t="s">
        <v>1276</v>
      </c>
      <c r="B1032" s="299">
        <v>0</v>
      </c>
      <c r="C1032" s="285"/>
      <c r="D1032" s="285"/>
      <c r="E1032" s="285"/>
    </row>
    <row r="1033" spans="1:5" ht="15" hidden="1" customHeight="1">
      <c r="A1033" s="533" t="s">
        <v>1277</v>
      </c>
      <c r="B1033" s="299">
        <v>0</v>
      </c>
      <c r="C1033" s="285"/>
      <c r="D1033" s="285"/>
      <c r="E1033" s="285"/>
    </row>
    <row r="1034" spans="1:5" ht="15" hidden="1" customHeight="1">
      <c r="A1034" s="533" t="s">
        <v>1278</v>
      </c>
      <c r="B1034" s="299">
        <v>0</v>
      </c>
      <c r="C1034" s="285"/>
      <c r="D1034" s="285"/>
      <c r="E1034" s="285"/>
    </row>
    <row r="1035" spans="1:5" ht="15" hidden="1" customHeight="1">
      <c r="A1035" s="533" t="s">
        <v>1279</v>
      </c>
      <c r="B1035" s="299">
        <v>0</v>
      </c>
      <c r="C1035" s="285"/>
      <c r="D1035" s="285"/>
      <c r="E1035" s="285"/>
    </row>
    <row r="1036" spans="1:5" ht="15" hidden="1" customHeight="1">
      <c r="A1036" s="533" t="s">
        <v>1280</v>
      </c>
      <c r="B1036" s="299">
        <v>0</v>
      </c>
      <c r="C1036" s="285"/>
      <c r="D1036" s="285"/>
      <c r="E1036" s="285"/>
    </row>
    <row r="1037" spans="1:5" ht="15" hidden="1" customHeight="1">
      <c r="A1037" s="533" t="s">
        <v>1281</v>
      </c>
      <c r="B1037" s="299">
        <v>0</v>
      </c>
      <c r="C1037" s="285"/>
      <c r="D1037" s="285"/>
      <c r="E1037" s="285"/>
    </row>
    <row r="1038" spans="1:5" ht="15" hidden="1" customHeight="1">
      <c r="A1038" s="533" t="s">
        <v>1282</v>
      </c>
      <c r="B1038" s="299">
        <v>0</v>
      </c>
      <c r="C1038" s="285"/>
      <c r="D1038" s="285"/>
      <c r="E1038" s="285"/>
    </row>
    <row r="1039" spans="1:5" ht="15" hidden="1" customHeight="1">
      <c r="A1039" s="533" t="s">
        <v>1283</v>
      </c>
      <c r="B1039" s="299">
        <v>0</v>
      </c>
      <c r="C1039" s="285"/>
      <c r="D1039" s="285"/>
      <c r="E1039" s="285"/>
    </row>
    <row r="1040" spans="1:5" ht="15" hidden="1" customHeight="1">
      <c r="A1040" s="533" t="s">
        <v>1284</v>
      </c>
      <c r="B1040" s="299">
        <v>0</v>
      </c>
      <c r="C1040" s="285"/>
      <c r="D1040" s="285"/>
      <c r="E1040" s="285"/>
    </row>
    <row r="1041" spans="1:5" ht="15" hidden="1" customHeight="1">
      <c r="A1041" s="533" t="s">
        <v>1285</v>
      </c>
      <c r="B1041" s="299">
        <v>0</v>
      </c>
      <c r="C1041" s="285"/>
      <c r="D1041" s="285"/>
      <c r="E1041" s="285"/>
    </row>
    <row r="1042" spans="1:5" ht="15" hidden="1" customHeight="1">
      <c r="A1042" s="533" t="s">
        <v>1286</v>
      </c>
      <c r="B1042" s="299">
        <v>0</v>
      </c>
      <c r="C1042" s="285"/>
      <c r="D1042" s="285"/>
      <c r="E1042" s="285"/>
    </row>
    <row r="1043" spans="1:5" ht="15" hidden="1" customHeight="1">
      <c r="A1043" s="533" t="s">
        <v>1287</v>
      </c>
      <c r="B1043" s="299">
        <v>0</v>
      </c>
      <c r="C1043" s="285"/>
      <c r="D1043" s="285"/>
      <c r="E1043" s="285"/>
    </row>
    <row r="1044" spans="1:5" ht="15" hidden="1" customHeight="1">
      <c r="A1044" s="533" t="s">
        <v>1288</v>
      </c>
      <c r="B1044" s="299">
        <v>0</v>
      </c>
      <c r="C1044" s="285"/>
      <c r="D1044" s="285"/>
      <c r="E1044" s="285"/>
    </row>
    <row r="1045" spans="1:5" ht="15" hidden="1" customHeight="1">
      <c r="A1045" s="533" t="s">
        <v>1289</v>
      </c>
      <c r="B1045" s="299">
        <v>0</v>
      </c>
      <c r="C1045" s="285"/>
      <c r="D1045" s="285"/>
      <c r="E1045" s="285"/>
    </row>
    <row r="1046" spans="1:5" ht="15" hidden="1" customHeight="1">
      <c r="A1046" s="533" t="s">
        <v>1290</v>
      </c>
      <c r="B1046" s="299">
        <v>0</v>
      </c>
      <c r="C1046" s="285"/>
      <c r="D1046" s="285"/>
      <c r="E1046" s="285"/>
    </row>
    <row r="1047" spans="1:5" ht="15" hidden="1" customHeight="1">
      <c r="A1047" s="533" t="s">
        <v>1291</v>
      </c>
      <c r="B1047" s="299">
        <v>0</v>
      </c>
      <c r="C1047" s="285"/>
      <c r="D1047" s="285"/>
      <c r="E1047" s="285"/>
    </row>
    <row r="1048" spans="1:5" ht="15" hidden="1" customHeight="1">
      <c r="A1048" s="533" t="s">
        <v>1292</v>
      </c>
      <c r="B1048" s="299">
        <v>0</v>
      </c>
      <c r="C1048" s="285"/>
      <c r="D1048" s="285"/>
      <c r="E1048" s="285"/>
    </row>
    <row r="1049" spans="1:5" ht="15" hidden="1" customHeight="1">
      <c r="A1049" s="533" t="s">
        <v>1293</v>
      </c>
      <c r="B1049" s="299">
        <v>0</v>
      </c>
      <c r="C1049" s="285"/>
      <c r="D1049" s="285"/>
      <c r="E1049" s="285"/>
    </row>
    <row r="1050" spans="1:5" ht="15" hidden="1" customHeight="1">
      <c r="A1050" s="533" t="s">
        <v>1294</v>
      </c>
      <c r="B1050" s="299">
        <v>0</v>
      </c>
      <c r="C1050" s="285"/>
      <c r="D1050" s="285"/>
      <c r="E1050" s="285"/>
    </row>
    <row r="1051" spans="1:5" ht="15" hidden="1" customHeight="1">
      <c r="A1051" s="533" t="s">
        <v>1295</v>
      </c>
      <c r="B1051" s="299">
        <v>0</v>
      </c>
      <c r="C1051" s="285"/>
      <c r="D1051" s="285"/>
      <c r="E1051" s="285"/>
    </row>
    <row r="1052" spans="1:5" ht="15" hidden="1" customHeight="1">
      <c r="A1052" s="533" t="s">
        <v>1296</v>
      </c>
      <c r="B1052" s="299">
        <v>0</v>
      </c>
      <c r="C1052" s="285"/>
      <c r="D1052" s="285"/>
      <c r="E1052" s="285"/>
    </row>
    <row r="1053" spans="1:5" ht="15" hidden="1" customHeight="1">
      <c r="A1053" s="533" t="s">
        <v>1297</v>
      </c>
      <c r="B1053" s="299">
        <v>0</v>
      </c>
      <c r="C1053" s="285"/>
      <c r="D1053" s="285"/>
      <c r="E1053" s="285"/>
    </row>
    <row r="1054" spans="1:5" ht="15" hidden="1" customHeight="1">
      <c r="A1054" s="533" t="s">
        <v>1298</v>
      </c>
      <c r="B1054" s="299">
        <v>0</v>
      </c>
      <c r="C1054" s="285"/>
      <c r="D1054" s="285"/>
      <c r="E1054" s="285"/>
    </row>
    <row r="1055" spans="1:5" ht="15" hidden="1" customHeight="1">
      <c r="A1055" s="533" t="s">
        <v>1299</v>
      </c>
      <c r="B1055" s="299">
        <v>0</v>
      </c>
      <c r="C1055" s="285"/>
      <c r="D1055" s="285"/>
      <c r="E1055" s="285"/>
    </row>
    <row r="1056" spans="1:5" ht="15" hidden="1" customHeight="1">
      <c r="A1056" s="533" t="s">
        <v>1300</v>
      </c>
      <c r="B1056" s="299">
        <v>0</v>
      </c>
      <c r="C1056" s="285"/>
      <c r="D1056" s="285"/>
      <c r="E1056" s="285"/>
    </row>
    <row r="1057" spans="1:5" ht="15" hidden="1" customHeight="1">
      <c r="A1057" s="533" t="s">
        <v>1301</v>
      </c>
      <c r="B1057" s="299">
        <v>0</v>
      </c>
      <c r="C1057" s="285"/>
      <c r="D1057" s="285"/>
      <c r="E1057" s="285"/>
    </row>
    <row r="1058" spans="1:5" ht="15" hidden="1" customHeight="1">
      <c r="A1058" s="533" t="s">
        <v>1302</v>
      </c>
      <c r="B1058" s="299">
        <v>0</v>
      </c>
      <c r="C1058" s="285"/>
      <c r="D1058" s="285"/>
      <c r="E1058" s="285"/>
    </row>
    <row r="1059" spans="1:5" ht="15" hidden="1" customHeight="1">
      <c r="A1059" s="533" t="s">
        <v>1303</v>
      </c>
      <c r="B1059" s="299">
        <v>0</v>
      </c>
      <c r="C1059" s="285"/>
      <c r="D1059" s="285"/>
      <c r="E1059" s="285"/>
    </row>
    <row r="1060" spans="1:5" ht="15" hidden="1" customHeight="1">
      <c r="A1060" s="533" t="s">
        <v>1304</v>
      </c>
      <c r="B1060" s="299">
        <v>0</v>
      </c>
      <c r="C1060" s="285"/>
      <c r="D1060" s="285"/>
      <c r="E1060" s="285"/>
    </row>
    <row r="1061" spans="1:5" ht="15" hidden="1" customHeight="1">
      <c r="A1061" s="533" t="s">
        <v>1305</v>
      </c>
      <c r="B1061" s="299">
        <v>0</v>
      </c>
      <c r="C1061" s="285"/>
      <c r="D1061" s="285"/>
      <c r="E1061" s="285"/>
    </row>
    <row r="1062" spans="1:5" ht="15" hidden="1" customHeight="1">
      <c r="A1062" s="533" t="s">
        <v>1306</v>
      </c>
      <c r="B1062" s="299">
        <v>0</v>
      </c>
      <c r="C1062" s="285"/>
      <c r="D1062" s="285"/>
      <c r="E1062" s="285"/>
    </row>
    <row r="1063" spans="1:5" ht="15" hidden="1" customHeight="1">
      <c r="A1063" s="533" t="s">
        <v>1307</v>
      </c>
      <c r="B1063" s="299">
        <v>0</v>
      </c>
      <c r="C1063" s="285"/>
      <c r="D1063" s="285"/>
      <c r="E1063" s="285"/>
    </row>
    <row r="1064" spans="1:5" ht="15" hidden="1" customHeight="1">
      <c r="A1064" s="533" t="s">
        <v>1308</v>
      </c>
      <c r="B1064" s="299">
        <v>0</v>
      </c>
      <c r="C1064" s="285"/>
      <c r="D1064" s="285"/>
      <c r="E1064" s="285"/>
    </row>
    <row r="1065" spans="1:5" ht="15" hidden="1" customHeight="1">
      <c r="A1065" s="533" t="s">
        <v>1309</v>
      </c>
      <c r="B1065" s="299">
        <v>0</v>
      </c>
      <c r="C1065" s="285"/>
      <c r="D1065" s="285"/>
      <c r="E1065" s="285"/>
    </row>
    <row r="1066" spans="1:5" ht="15" hidden="1" customHeight="1">
      <c r="A1066" s="533" t="s">
        <v>1310</v>
      </c>
      <c r="B1066" s="299">
        <v>0</v>
      </c>
      <c r="C1066" s="285"/>
      <c r="D1066" s="285"/>
      <c r="E1066" s="285"/>
    </row>
    <row r="1067" spans="1:5" ht="15" hidden="1" customHeight="1">
      <c r="A1067" s="533" t="s">
        <v>1311</v>
      </c>
      <c r="B1067" s="299">
        <v>0</v>
      </c>
      <c r="C1067" s="285"/>
      <c r="D1067" s="285"/>
      <c r="E1067" s="285"/>
    </row>
    <row r="1068" spans="1:5" ht="15" hidden="1" customHeight="1">
      <c r="A1068" s="533" t="s">
        <v>1312</v>
      </c>
      <c r="B1068" s="299">
        <v>0</v>
      </c>
      <c r="C1068" s="285"/>
      <c r="D1068" s="285"/>
      <c r="E1068" s="285"/>
    </row>
    <row r="1069" spans="1:5" ht="15" hidden="1" customHeight="1">
      <c r="A1069" s="533" t="s">
        <v>1313</v>
      </c>
      <c r="B1069" s="299">
        <v>0</v>
      </c>
      <c r="C1069" s="285"/>
      <c r="D1069" s="285"/>
      <c r="E1069" s="285"/>
    </row>
    <row r="1070" spans="1:5" ht="15" hidden="1" customHeight="1">
      <c r="A1070" s="533" t="s">
        <v>1314</v>
      </c>
      <c r="B1070" s="299">
        <v>0</v>
      </c>
      <c r="C1070" s="285"/>
      <c r="D1070" s="285"/>
      <c r="E1070" s="285"/>
    </row>
    <row r="1071" spans="1:5" ht="15" hidden="1" customHeight="1">
      <c r="A1071" s="533" t="s">
        <v>1315</v>
      </c>
      <c r="B1071" s="299">
        <v>0</v>
      </c>
      <c r="C1071" s="285"/>
      <c r="D1071" s="285"/>
      <c r="E1071" s="285"/>
    </row>
    <row r="1072" spans="1:5" ht="15" hidden="1" customHeight="1">
      <c r="A1072" s="533" t="s">
        <v>1316</v>
      </c>
      <c r="B1072" s="299">
        <v>-84</v>
      </c>
      <c r="C1072" s="285"/>
      <c r="D1072" s="285"/>
      <c r="E1072" s="285"/>
    </row>
    <row r="1073" spans="1:5" ht="15" hidden="1" customHeight="1">
      <c r="A1073" s="533" t="s">
        <v>1317</v>
      </c>
      <c r="B1073" s="299">
        <v>0</v>
      </c>
      <c r="C1073" s="285"/>
      <c r="D1073" s="285"/>
      <c r="E1073" s="285"/>
    </row>
    <row r="1074" spans="1:5" ht="15" hidden="1" customHeight="1">
      <c r="A1074" s="533" t="s">
        <v>1318</v>
      </c>
      <c r="B1074" s="299">
        <v>0</v>
      </c>
      <c r="C1074" s="285"/>
      <c r="D1074" s="285"/>
      <c r="E1074" s="285"/>
    </row>
    <row r="1075" spans="1:5" ht="15" hidden="1" customHeight="1">
      <c r="A1075" s="533" t="s">
        <v>1319</v>
      </c>
      <c r="B1075" s="299">
        <v>0</v>
      </c>
      <c r="C1075" s="285"/>
      <c r="D1075" s="285"/>
      <c r="E1075" s="285"/>
    </row>
    <row r="1076" spans="1:5" ht="15" hidden="1" customHeight="1">
      <c r="A1076" s="533" t="s">
        <v>1320</v>
      </c>
      <c r="B1076" s="299">
        <v>0</v>
      </c>
      <c r="C1076" s="285"/>
      <c r="D1076" s="285"/>
      <c r="E1076" s="285"/>
    </row>
    <row r="1077" spans="1:5" ht="15" hidden="1" customHeight="1">
      <c r="A1077" s="533" t="s">
        <v>1321</v>
      </c>
      <c r="B1077" s="299">
        <v>0</v>
      </c>
      <c r="C1077" s="285"/>
      <c r="D1077" s="285"/>
      <c r="E1077" s="285"/>
    </row>
    <row r="1078" spans="1:5" ht="15" hidden="1" customHeight="1">
      <c r="A1078" s="533" t="s">
        <v>1322</v>
      </c>
      <c r="B1078" s="299">
        <v>0</v>
      </c>
      <c r="C1078" s="285"/>
      <c r="D1078" s="285"/>
      <c r="E1078" s="285"/>
    </row>
    <row r="1079" spans="1:5" ht="15" hidden="1" customHeight="1">
      <c r="A1079" s="533" t="s">
        <v>1323</v>
      </c>
      <c r="B1079" s="299">
        <v>0</v>
      </c>
      <c r="C1079" s="285"/>
      <c r="D1079" s="285"/>
      <c r="E1079" s="285"/>
    </row>
    <row r="1080" spans="1:5" ht="15" hidden="1" customHeight="1">
      <c r="A1080" s="533" t="s">
        <v>1324</v>
      </c>
      <c r="B1080" s="299">
        <v>0</v>
      </c>
      <c r="C1080" s="285"/>
      <c r="D1080" s="285"/>
      <c r="E1080" s="285"/>
    </row>
    <row r="1081" spans="1:5" ht="15" hidden="1" customHeight="1">
      <c r="A1081" s="533" t="s">
        <v>1325</v>
      </c>
      <c r="B1081" s="299">
        <v>0</v>
      </c>
      <c r="C1081" s="285"/>
      <c r="D1081" s="285"/>
      <c r="E1081" s="285"/>
    </row>
    <row r="1082" spans="1:5" ht="15" hidden="1" customHeight="1">
      <c r="A1082" s="533" t="s">
        <v>1326</v>
      </c>
      <c r="B1082" s="299">
        <v>0</v>
      </c>
      <c r="C1082" s="285"/>
      <c r="D1082" s="285"/>
      <c r="E1082" s="285"/>
    </row>
    <row r="1083" spans="1:5" ht="15" hidden="1" customHeight="1">
      <c r="A1083" s="533" t="s">
        <v>1327</v>
      </c>
      <c r="B1083" s="299">
        <v>0</v>
      </c>
      <c r="C1083" s="285"/>
      <c r="D1083" s="285"/>
      <c r="E1083" s="285"/>
    </row>
    <row r="1084" spans="1:5" ht="15" hidden="1" customHeight="1">
      <c r="A1084" s="533" t="s">
        <v>1328</v>
      </c>
      <c r="B1084" s="299">
        <v>0</v>
      </c>
      <c r="C1084" s="285"/>
      <c r="D1084" s="285"/>
      <c r="E1084" s="285"/>
    </row>
    <row r="1085" spans="1:5" ht="15" hidden="1" customHeight="1">
      <c r="A1085" s="533" t="s">
        <v>1329</v>
      </c>
      <c r="B1085" s="299">
        <v>0</v>
      </c>
      <c r="C1085" s="285"/>
      <c r="D1085" s="285"/>
      <c r="E1085" s="285"/>
    </row>
    <row r="1086" spans="1:5" ht="15" hidden="1" customHeight="1">
      <c r="A1086" s="533" t="s">
        <v>1330</v>
      </c>
      <c r="B1086" s="299">
        <v>0</v>
      </c>
      <c r="C1086" s="285"/>
      <c r="D1086" s="285"/>
      <c r="E1086" s="285"/>
    </row>
    <row r="1087" spans="1:5" ht="15" hidden="1" customHeight="1">
      <c r="A1087" s="533" t="s">
        <v>1331</v>
      </c>
      <c r="B1087" s="299">
        <v>0</v>
      </c>
      <c r="C1087" s="285"/>
      <c r="D1087" s="285"/>
      <c r="E1087" s="285"/>
    </row>
    <row r="1088" spans="1:5" ht="15" hidden="1" customHeight="1">
      <c r="A1088" s="533" t="s">
        <v>1332</v>
      </c>
      <c r="B1088" s="299">
        <v>0</v>
      </c>
      <c r="C1088" s="285"/>
      <c r="D1088" s="285"/>
      <c r="E1088" s="285"/>
    </row>
    <row r="1089" spans="1:5" ht="15" hidden="1" customHeight="1">
      <c r="A1089" s="533" t="s">
        <v>1333</v>
      </c>
      <c r="B1089" s="299">
        <v>0</v>
      </c>
      <c r="C1089" s="285"/>
      <c r="D1089" s="285"/>
      <c r="E1089" s="285"/>
    </row>
    <row r="1090" spans="1:5" ht="15" hidden="1" customHeight="1">
      <c r="A1090" s="533" t="s">
        <v>1334</v>
      </c>
      <c r="B1090" s="299">
        <v>0</v>
      </c>
      <c r="C1090" s="285"/>
      <c r="D1090" s="285"/>
      <c r="E1090" s="285"/>
    </row>
    <row r="1091" spans="1:5" ht="15" hidden="1" customHeight="1">
      <c r="A1091" s="533" t="s">
        <v>1335</v>
      </c>
      <c r="B1091" s="299">
        <v>0</v>
      </c>
      <c r="C1091" s="285"/>
      <c r="D1091" s="285"/>
      <c r="E1091" s="285"/>
    </row>
    <row r="1092" spans="1:5" ht="15" hidden="1" customHeight="1">
      <c r="A1092" s="533" t="s">
        <v>1336</v>
      </c>
      <c r="B1092" s="299">
        <v>0</v>
      </c>
      <c r="C1092" s="285"/>
      <c r="D1092" s="285"/>
      <c r="E1092" s="285"/>
    </row>
    <row r="1093" spans="1:5" ht="15" hidden="1" customHeight="1">
      <c r="A1093" s="533" t="s">
        <v>1337</v>
      </c>
      <c r="B1093" s="299">
        <v>0</v>
      </c>
      <c r="C1093" s="285"/>
      <c r="D1093" s="285"/>
      <c r="E1093" s="285"/>
    </row>
    <row r="1094" spans="1:5" ht="15" hidden="1" customHeight="1">
      <c r="A1094" s="533" t="s">
        <v>1338</v>
      </c>
      <c r="B1094" s="299">
        <v>0</v>
      </c>
      <c r="C1094" s="285"/>
      <c r="D1094" s="285"/>
      <c r="E1094" s="285"/>
    </row>
    <row r="1095" spans="1:5" ht="15" hidden="1" customHeight="1">
      <c r="A1095" s="533" t="s">
        <v>1339</v>
      </c>
      <c r="B1095" s="299">
        <v>0</v>
      </c>
      <c r="C1095" s="285"/>
      <c r="D1095" s="285"/>
      <c r="E1095" s="285"/>
    </row>
    <row r="1096" spans="1:5" ht="15" hidden="1" customHeight="1">
      <c r="A1096" s="533" t="s">
        <v>1340</v>
      </c>
      <c r="B1096" s="299">
        <v>0</v>
      </c>
      <c r="C1096" s="285"/>
      <c r="D1096" s="285"/>
      <c r="E1096" s="285"/>
    </row>
    <row r="1097" spans="1:5" ht="15" hidden="1" customHeight="1">
      <c r="A1097" s="533" t="s">
        <v>1341</v>
      </c>
      <c r="B1097" s="299">
        <v>0</v>
      </c>
      <c r="C1097" s="285"/>
      <c r="D1097" s="285"/>
      <c r="E1097" s="285"/>
    </row>
    <row r="1098" spans="1:5" ht="15" hidden="1" customHeight="1">
      <c r="A1098" s="533" t="s">
        <v>1342</v>
      </c>
      <c r="B1098" s="299">
        <v>0</v>
      </c>
      <c r="C1098" s="285"/>
      <c r="D1098" s="285"/>
      <c r="E1098" s="285"/>
    </row>
    <row r="1099" spans="1:5" ht="15" hidden="1" customHeight="1">
      <c r="A1099" s="533" t="s">
        <v>1343</v>
      </c>
      <c r="B1099" s="299">
        <v>0</v>
      </c>
      <c r="C1099" s="285"/>
      <c r="D1099" s="285"/>
      <c r="E1099" s="285"/>
    </row>
    <row r="1100" spans="1:5" ht="15" hidden="1" customHeight="1">
      <c r="A1100" s="533" t="s">
        <v>1344</v>
      </c>
      <c r="B1100" s="299">
        <v>0</v>
      </c>
      <c r="C1100" s="285"/>
      <c r="D1100" s="285"/>
      <c r="E1100" s="285"/>
    </row>
    <row r="1101" spans="1:5" ht="15" hidden="1" customHeight="1">
      <c r="A1101" s="533" t="s">
        <v>1345</v>
      </c>
      <c r="B1101" s="299">
        <v>0</v>
      </c>
      <c r="C1101" s="285"/>
      <c r="D1101" s="285"/>
      <c r="E1101" s="285"/>
    </row>
    <row r="1102" spans="1:5" ht="15" customHeight="1">
      <c r="A1102" s="533" t="s">
        <v>1346</v>
      </c>
      <c r="B1102" s="299">
        <v>6873</v>
      </c>
      <c r="C1102" s="285"/>
      <c r="D1102" s="285"/>
      <c r="E1102" s="285"/>
    </row>
    <row r="1103" spans="1:5" ht="15" hidden="1" customHeight="1">
      <c r="A1103" s="533" t="s">
        <v>1347</v>
      </c>
      <c r="B1103" s="299">
        <v>0</v>
      </c>
      <c r="C1103" s="285"/>
      <c r="D1103" s="285"/>
      <c r="E1103" s="285"/>
    </row>
    <row r="1104" spans="1:5" ht="15" hidden="1" customHeight="1">
      <c r="A1104" s="533" t="s">
        <v>1348</v>
      </c>
      <c r="B1104" s="299">
        <v>0</v>
      </c>
      <c r="C1104" s="285"/>
      <c r="D1104" s="285"/>
      <c r="E1104" s="285"/>
    </row>
    <row r="1105" spans="1:5" ht="15" hidden="1" customHeight="1">
      <c r="A1105" s="533" t="s">
        <v>1349</v>
      </c>
      <c r="B1105" s="299">
        <v>0</v>
      </c>
      <c r="C1105" s="285"/>
      <c r="D1105" s="285"/>
      <c r="E1105" s="285"/>
    </row>
    <row r="1106" spans="1:5" ht="15" hidden="1" customHeight="1">
      <c r="A1106" s="533" t="s">
        <v>1350</v>
      </c>
      <c r="B1106" s="299">
        <v>0</v>
      </c>
      <c r="C1106" s="285"/>
      <c r="D1106" s="285"/>
      <c r="E1106" s="285"/>
    </row>
    <row r="1107" spans="1:5" ht="15" hidden="1" customHeight="1">
      <c r="A1107" s="533" t="s">
        <v>1351</v>
      </c>
      <c r="B1107" s="299">
        <v>0</v>
      </c>
      <c r="C1107" s="285"/>
      <c r="D1107" s="285"/>
      <c r="E1107" s="285"/>
    </row>
    <row r="1108" spans="1:5" ht="15" hidden="1" customHeight="1">
      <c r="A1108" s="533" t="s">
        <v>1352</v>
      </c>
      <c r="B1108" s="299">
        <v>0</v>
      </c>
      <c r="C1108" s="285"/>
      <c r="D1108" s="285"/>
      <c r="E1108" s="285"/>
    </row>
    <row r="1109" spans="1:5" ht="15" customHeight="1">
      <c r="A1109" s="533" t="s">
        <v>1353</v>
      </c>
      <c r="B1109" s="299">
        <v>2415</v>
      </c>
      <c r="C1109" s="285"/>
      <c r="D1109" s="285"/>
      <c r="E1109" s="285"/>
    </row>
    <row r="1110" spans="1:5" ht="15" hidden="1" customHeight="1">
      <c r="A1110" s="533" t="s">
        <v>1354</v>
      </c>
      <c r="B1110" s="299">
        <v>0</v>
      </c>
      <c r="C1110" s="285"/>
      <c r="D1110" s="285"/>
      <c r="E1110" s="285"/>
    </row>
    <row r="1111" spans="1:5" ht="15" hidden="1" customHeight="1">
      <c r="A1111" s="533" t="s">
        <v>1355</v>
      </c>
      <c r="B1111" s="299">
        <v>0</v>
      </c>
      <c r="C1111" s="285"/>
      <c r="D1111" s="285"/>
      <c r="E1111" s="285"/>
    </row>
    <row r="1112" spans="1:5" ht="15" hidden="1" customHeight="1">
      <c r="A1112" s="533" t="s">
        <v>1356</v>
      </c>
      <c r="B1112" s="299">
        <v>0</v>
      </c>
      <c r="C1112" s="285"/>
      <c r="D1112" s="285"/>
      <c r="E1112" s="285"/>
    </row>
    <row r="1113" spans="1:5" ht="15" hidden="1" customHeight="1">
      <c r="A1113" s="533" t="s">
        <v>1357</v>
      </c>
      <c r="B1113" s="299">
        <v>0</v>
      </c>
      <c r="C1113" s="285"/>
      <c r="D1113" s="285"/>
      <c r="E1113" s="285"/>
    </row>
    <row r="1114" spans="1:5" ht="15" hidden="1" customHeight="1">
      <c r="A1114" s="533" t="s">
        <v>1358</v>
      </c>
      <c r="B1114" s="299">
        <v>0</v>
      </c>
      <c r="C1114" s="285"/>
      <c r="D1114" s="285"/>
      <c r="E1114" s="285"/>
    </row>
    <row r="1115" spans="1:5" ht="15" hidden="1" customHeight="1">
      <c r="A1115" s="533" t="s">
        <v>1359</v>
      </c>
      <c r="B1115" s="299">
        <v>0</v>
      </c>
      <c r="C1115" s="285"/>
      <c r="D1115" s="285"/>
      <c r="E1115" s="285"/>
    </row>
    <row r="1116" spans="1:5" ht="15" hidden="1" customHeight="1">
      <c r="A1116" s="533" t="s">
        <v>1360</v>
      </c>
      <c r="B1116" s="299">
        <v>0</v>
      </c>
      <c r="C1116" s="285"/>
      <c r="D1116" s="285"/>
      <c r="E1116" s="285"/>
    </row>
    <row r="1117" spans="1:5" ht="15" hidden="1" customHeight="1">
      <c r="A1117" s="533" t="s">
        <v>1361</v>
      </c>
      <c r="B1117" s="299">
        <v>0</v>
      </c>
      <c r="C1117" s="285"/>
      <c r="D1117" s="285"/>
      <c r="E1117" s="285"/>
    </row>
    <row r="1118" spans="1:5" ht="15" hidden="1" customHeight="1">
      <c r="A1118" s="533" t="s">
        <v>1362</v>
      </c>
      <c r="B1118" s="299">
        <v>0</v>
      </c>
      <c r="C1118" s="285"/>
      <c r="D1118" s="285"/>
      <c r="E1118" s="285"/>
    </row>
    <row r="1119" spans="1:5" ht="15" hidden="1" customHeight="1">
      <c r="A1119" s="533" t="s">
        <v>1363</v>
      </c>
      <c r="B1119" s="299">
        <v>0</v>
      </c>
      <c r="C1119" s="285"/>
      <c r="D1119" s="285"/>
      <c r="E1119" s="285"/>
    </row>
    <row r="1120" spans="1:5" ht="15" hidden="1" customHeight="1">
      <c r="A1120" s="533" t="s">
        <v>1364</v>
      </c>
      <c r="B1120" s="299">
        <v>0</v>
      </c>
      <c r="C1120" s="285"/>
      <c r="D1120" s="285"/>
      <c r="E1120" s="285"/>
    </row>
    <row r="1121" spans="1:5" ht="15" hidden="1" customHeight="1">
      <c r="A1121" s="533" t="s">
        <v>1365</v>
      </c>
      <c r="B1121" s="299">
        <v>0</v>
      </c>
      <c r="C1121" s="285"/>
      <c r="D1121" s="285"/>
      <c r="E1121" s="285"/>
    </row>
    <row r="1122" spans="1:5" ht="15" hidden="1" customHeight="1">
      <c r="A1122" s="533" t="s">
        <v>1366</v>
      </c>
      <c r="B1122" s="299">
        <v>0</v>
      </c>
      <c r="C1122" s="285"/>
      <c r="D1122" s="285"/>
      <c r="E1122" s="285"/>
    </row>
    <row r="1123" spans="1:5" ht="15" hidden="1" customHeight="1">
      <c r="A1123" s="533" t="s">
        <v>1367</v>
      </c>
      <c r="B1123" s="299">
        <v>0</v>
      </c>
      <c r="C1123" s="285"/>
      <c r="D1123" s="285"/>
      <c r="E1123" s="285"/>
    </row>
    <row r="1124" spans="1:5" ht="15" hidden="1" customHeight="1">
      <c r="A1124" s="533" t="s">
        <v>1368</v>
      </c>
      <c r="B1124" s="299">
        <v>0</v>
      </c>
      <c r="C1124" s="285"/>
      <c r="D1124" s="285"/>
      <c r="E1124" s="285"/>
    </row>
    <row r="1125" spans="1:5" ht="15" hidden="1" customHeight="1">
      <c r="A1125" s="533" t="s">
        <v>1369</v>
      </c>
      <c r="B1125" s="299">
        <v>0</v>
      </c>
      <c r="C1125" s="285"/>
      <c r="D1125" s="285"/>
      <c r="E1125" s="285"/>
    </row>
    <row r="1126" spans="1:5" ht="15" hidden="1" customHeight="1">
      <c r="A1126" s="533" t="s">
        <v>1370</v>
      </c>
      <c r="B1126" s="299">
        <v>0</v>
      </c>
      <c r="C1126" s="285"/>
      <c r="D1126" s="285"/>
      <c r="E1126" s="285"/>
    </row>
    <row r="1127" spans="1:5" ht="15" customHeight="1">
      <c r="A1127" s="533" t="s">
        <v>1371</v>
      </c>
      <c r="B1127" s="299">
        <v>735000</v>
      </c>
      <c r="C1127" s="285"/>
      <c r="D1127" s="285"/>
      <c r="E1127" s="285"/>
    </row>
    <row r="1128" spans="1:5" ht="15" hidden="1" customHeight="1">
      <c r="A1128" s="533" t="s">
        <v>1372</v>
      </c>
      <c r="B1128" s="299">
        <v>0</v>
      </c>
      <c r="C1128" s="285"/>
      <c r="D1128" s="285"/>
      <c r="E1128" s="285"/>
    </row>
    <row r="1129" spans="1:5" ht="15" hidden="1" customHeight="1">
      <c r="A1129" s="533" t="s">
        <v>1373</v>
      </c>
      <c r="B1129" s="299">
        <v>0</v>
      </c>
      <c r="C1129" s="285"/>
      <c r="D1129" s="285"/>
      <c r="E1129" s="285"/>
    </row>
    <row r="1130" spans="1:5" ht="15" hidden="1" customHeight="1">
      <c r="A1130" s="533" t="s">
        <v>1374</v>
      </c>
      <c r="B1130" s="299">
        <v>0</v>
      </c>
      <c r="C1130" s="285"/>
      <c r="D1130" s="285"/>
      <c r="E1130" s="285"/>
    </row>
    <row r="1131" spans="1:5" ht="15" hidden="1" customHeight="1">
      <c r="A1131" s="533" t="s">
        <v>1375</v>
      </c>
      <c r="B1131" s="299">
        <v>0</v>
      </c>
      <c r="C1131" s="285"/>
      <c r="D1131" s="285"/>
      <c r="E1131" s="285"/>
    </row>
    <row r="1132" spans="1:5" ht="15" hidden="1" customHeight="1">
      <c r="A1132" s="533" t="s">
        <v>1376</v>
      </c>
      <c r="B1132" s="299">
        <v>0</v>
      </c>
      <c r="C1132" s="285"/>
      <c r="D1132" s="285"/>
      <c r="E1132" s="285"/>
    </row>
    <row r="1133" spans="1:5" ht="15" hidden="1" customHeight="1">
      <c r="A1133" s="533" t="s">
        <v>1377</v>
      </c>
      <c r="B1133" s="299">
        <v>0</v>
      </c>
      <c r="C1133" s="285"/>
      <c r="D1133" s="285"/>
      <c r="E1133" s="285"/>
    </row>
    <row r="1134" spans="1:5" ht="15" hidden="1" customHeight="1">
      <c r="A1134" s="533" t="s">
        <v>1378</v>
      </c>
      <c r="B1134" s="299">
        <v>0</v>
      </c>
      <c r="C1134" s="285"/>
      <c r="D1134" s="285"/>
      <c r="E1134" s="285"/>
    </row>
    <row r="1135" spans="1:5" ht="15" hidden="1" customHeight="1">
      <c r="A1135" s="533" t="s">
        <v>1379</v>
      </c>
      <c r="B1135" s="299">
        <v>0</v>
      </c>
      <c r="C1135" s="285"/>
      <c r="D1135" s="285"/>
      <c r="E1135" s="285"/>
    </row>
    <row r="1136" spans="1:5" ht="15" hidden="1" customHeight="1">
      <c r="A1136" s="533" t="s">
        <v>1380</v>
      </c>
      <c r="B1136" s="299">
        <v>0</v>
      </c>
      <c r="C1136" s="285"/>
      <c r="D1136" s="285"/>
      <c r="E1136" s="285"/>
    </row>
    <row r="1137" spans="1:5" ht="15" hidden="1" customHeight="1">
      <c r="A1137" s="533" t="s">
        <v>1381</v>
      </c>
      <c r="B1137" s="299">
        <v>0</v>
      </c>
      <c r="C1137" s="285"/>
      <c r="D1137" s="285"/>
      <c r="E1137" s="285"/>
    </row>
    <row r="1138" spans="1:5" ht="15" hidden="1" customHeight="1">
      <c r="A1138" s="533" t="s">
        <v>1382</v>
      </c>
      <c r="B1138" s="299">
        <v>0</v>
      </c>
      <c r="C1138" s="285"/>
      <c r="D1138" s="285"/>
      <c r="E1138" s="285"/>
    </row>
    <row r="1139" spans="1:5" ht="15" hidden="1" customHeight="1">
      <c r="A1139" s="533" t="s">
        <v>1383</v>
      </c>
      <c r="B1139" s="299">
        <v>0</v>
      </c>
      <c r="C1139" s="285"/>
      <c r="D1139" s="285"/>
      <c r="E1139" s="285"/>
    </row>
    <row r="1140" spans="1:5" ht="15" hidden="1" customHeight="1">
      <c r="A1140" s="533" t="s">
        <v>1384</v>
      </c>
      <c r="B1140" s="299">
        <v>0</v>
      </c>
      <c r="C1140" s="285"/>
      <c r="D1140" s="285"/>
      <c r="E1140" s="285"/>
    </row>
    <row r="1141" spans="1:5" ht="15" hidden="1" customHeight="1">
      <c r="A1141" s="533" t="s">
        <v>1385</v>
      </c>
      <c r="B1141" s="299">
        <v>0</v>
      </c>
      <c r="C1141" s="285"/>
      <c r="D1141" s="285"/>
      <c r="E1141" s="285"/>
    </row>
    <row r="1142" spans="1:5" ht="15" hidden="1" customHeight="1">
      <c r="A1142" s="533" t="s">
        <v>1386</v>
      </c>
      <c r="B1142" s="299">
        <v>0</v>
      </c>
      <c r="C1142" s="285"/>
      <c r="D1142" s="285"/>
      <c r="E1142" s="285"/>
    </row>
    <row r="1143" spans="1:5" ht="15" hidden="1" customHeight="1">
      <c r="A1143" s="533" t="s">
        <v>1387</v>
      </c>
      <c r="B1143" s="299">
        <v>0</v>
      </c>
      <c r="C1143" s="285"/>
      <c r="D1143" s="285"/>
      <c r="E1143" s="285"/>
    </row>
    <row r="1144" spans="1:5" ht="15" hidden="1" customHeight="1">
      <c r="A1144" s="533" t="s">
        <v>1388</v>
      </c>
      <c r="B1144" s="299">
        <v>0</v>
      </c>
      <c r="C1144" s="285"/>
      <c r="D1144" s="285"/>
      <c r="E1144" s="285"/>
    </row>
    <row r="1145" spans="1:5" ht="15" hidden="1" customHeight="1">
      <c r="A1145" s="533" t="s">
        <v>1389</v>
      </c>
      <c r="B1145" s="299">
        <v>0</v>
      </c>
      <c r="C1145" s="285"/>
      <c r="D1145" s="285"/>
      <c r="E1145" s="285"/>
    </row>
    <row r="1146" spans="1:5" ht="15" hidden="1" customHeight="1">
      <c r="A1146" s="533" t="s">
        <v>1390</v>
      </c>
      <c r="B1146" s="299">
        <v>0</v>
      </c>
      <c r="C1146" s="285"/>
      <c r="D1146" s="285"/>
      <c r="E1146" s="285"/>
    </row>
    <row r="1147" spans="1:5" ht="15" hidden="1" customHeight="1">
      <c r="A1147" s="533" t="s">
        <v>1391</v>
      </c>
      <c r="B1147" s="299">
        <v>0</v>
      </c>
      <c r="C1147" s="285"/>
      <c r="D1147" s="285"/>
      <c r="E1147" s="285"/>
    </row>
    <row r="1148" spans="1:5" ht="15" hidden="1" customHeight="1">
      <c r="A1148" s="533" t="s">
        <v>1392</v>
      </c>
      <c r="B1148" s="299">
        <v>0</v>
      </c>
      <c r="C1148" s="285"/>
      <c r="D1148" s="285"/>
      <c r="E1148" s="285"/>
    </row>
    <row r="1149" spans="1:5" ht="15" hidden="1" customHeight="1">
      <c r="A1149" s="533" t="s">
        <v>1393</v>
      </c>
      <c r="B1149" s="299">
        <v>0</v>
      </c>
      <c r="C1149" s="285"/>
      <c r="D1149" s="285"/>
      <c r="E1149" s="285"/>
    </row>
    <row r="1150" spans="1:5" ht="15" hidden="1" customHeight="1">
      <c r="A1150" s="533" t="s">
        <v>1394</v>
      </c>
      <c r="B1150" s="299">
        <v>0</v>
      </c>
      <c r="C1150" s="285"/>
      <c r="D1150" s="285"/>
      <c r="E1150" s="285"/>
    </row>
    <row r="1151" spans="1:5" ht="15" hidden="1" customHeight="1">
      <c r="A1151" s="533" t="s">
        <v>1395</v>
      </c>
      <c r="B1151" s="299">
        <v>0</v>
      </c>
      <c r="C1151" s="285"/>
      <c r="D1151" s="285"/>
      <c r="E1151" s="285"/>
    </row>
    <row r="1152" spans="1:5" ht="15" hidden="1" customHeight="1">
      <c r="A1152" s="533" t="s">
        <v>1396</v>
      </c>
      <c r="B1152" s="299">
        <v>0</v>
      </c>
      <c r="C1152" s="285"/>
      <c r="D1152" s="285"/>
      <c r="E1152" s="285"/>
    </row>
    <row r="1153" spans="1:5" ht="15" hidden="1" customHeight="1">
      <c r="A1153" s="533" t="s">
        <v>1397</v>
      </c>
      <c r="B1153" s="299">
        <v>0</v>
      </c>
      <c r="C1153" s="285"/>
      <c r="D1153" s="285"/>
      <c r="E1153" s="285"/>
    </row>
    <row r="1154" spans="1:5" ht="15" hidden="1" customHeight="1">
      <c r="A1154" s="533" t="s">
        <v>1398</v>
      </c>
      <c r="B1154" s="299">
        <v>0</v>
      </c>
      <c r="C1154" s="285"/>
      <c r="D1154" s="285"/>
      <c r="E1154" s="285"/>
    </row>
    <row r="1155" spans="1:5" ht="15" customHeight="1">
      <c r="A1155" s="533" t="s">
        <v>1399</v>
      </c>
      <c r="B1155" s="299">
        <v>60</v>
      </c>
      <c r="C1155" s="285"/>
      <c r="D1155" s="285"/>
      <c r="E1155" s="285"/>
    </row>
    <row r="1156" spans="1:5" ht="15" hidden="1" customHeight="1">
      <c r="A1156" s="533" t="s">
        <v>1400</v>
      </c>
      <c r="B1156" s="299">
        <v>0</v>
      </c>
      <c r="C1156" s="285"/>
      <c r="D1156" s="285"/>
      <c r="E1156" s="285"/>
    </row>
    <row r="1157" spans="1:5" ht="15" hidden="1" customHeight="1">
      <c r="A1157" s="533" t="s">
        <v>1401</v>
      </c>
      <c r="B1157" s="299">
        <v>0</v>
      </c>
      <c r="C1157" s="285"/>
      <c r="D1157" s="285"/>
      <c r="E1157" s="285"/>
    </row>
    <row r="1158" spans="1:5" ht="15" hidden="1" customHeight="1">
      <c r="A1158" s="533" t="s">
        <v>1402</v>
      </c>
      <c r="B1158" s="299">
        <v>0</v>
      </c>
      <c r="C1158" s="285"/>
      <c r="D1158" s="285"/>
      <c r="E1158" s="285"/>
    </row>
    <row r="1159" spans="1:5" ht="15" hidden="1" customHeight="1">
      <c r="A1159" s="533" t="s">
        <v>1403</v>
      </c>
      <c r="B1159" s="299">
        <v>0</v>
      </c>
      <c r="C1159" s="285"/>
      <c r="D1159" s="285"/>
      <c r="E1159" s="285"/>
    </row>
    <row r="1160" spans="1:5" ht="15" hidden="1" customHeight="1">
      <c r="A1160" s="533" t="s">
        <v>1404</v>
      </c>
      <c r="B1160" s="299">
        <v>0</v>
      </c>
      <c r="C1160" s="285"/>
      <c r="D1160" s="285"/>
      <c r="E1160" s="285"/>
    </row>
    <row r="1161" spans="1:5" ht="15" hidden="1" customHeight="1">
      <c r="A1161" s="533" t="s">
        <v>1405</v>
      </c>
      <c r="B1161" s="299">
        <v>0</v>
      </c>
      <c r="C1161" s="285"/>
      <c r="D1161" s="285"/>
      <c r="E1161" s="285"/>
    </row>
    <row r="1162" spans="1:5" ht="15" hidden="1" customHeight="1">
      <c r="A1162" s="533" t="s">
        <v>1406</v>
      </c>
      <c r="B1162" s="299">
        <v>0</v>
      </c>
      <c r="C1162" s="285"/>
      <c r="D1162" s="285"/>
      <c r="E1162" s="285"/>
    </row>
    <row r="1163" spans="1:5" ht="15" hidden="1" customHeight="1">
      <c r="A1163" s="533" t="s">
        <v>1407</v>
      </c>
      <c r="B1163" s="299">
        <v>0</v>
      </c>
      <c r="C1163" s="285"/>
      <c r="D1163" s="285"/>
      <c r="E1163" s="285"/>
    </row>
    <row r="1164" spans="1:5" ht="15" hidden="1" customHeight="1">
      <c r="A1164" s="533" t="s">
        <v>1408</v>
      </c>
      <c r="B1164" s="299">
        <v>0</v>
      </c>
      <c r="C1164" s="285"/>
      <c r="D1164" s="285"/>
      <c r="E1164" s="285"/>
    </row>
    <row r="1165" spans="1:5" ht="15" hidden="1" customHeight="1">
      <c r="A1165" s="533" t="s">
        <v>1409</v>
      </c>
      <c r="B1165" s="299">
        <v>0</v>
      </c>
      <c r="C1165" s="285"/>
      <c r="D1165" s="285"/>
      <c r="E1165" s="285"/>
    </row>
    <row r="1166" spans="1:5" ht="15" hidden="1" customHeight="1">
      <c r="A1166" s="533" t="s">
        <v>1410</v>
      </c>
      <c r="B1166" s="299">
        <v>0</v>
      </c>
      <c r="C1166" s="285"/>
      <c r="D1166" s="285"/>
      <c r="E1166" s="285"/>
    </row>
    <row r="1167" spans="1:5" ht="15" hidden="1" customHeight="1">
      <c r="A1167" s="533" t="s">
        <v>1411</v>
      </c>
      <c r="B1167" s="299">
        <v>0</v>
      </c>
      <c r="C1167" s="285"/>
      <c r="D1167" s="285"/>
      <c r="E1167" s="285"/>
    </row>
    <row r="1168" spans="1:5" ht="15" hidden="1" customHeight="1">
      <c r="A1168" s="533" t="s">
        <v>1412</v>
      </c>
      <c r="B1168" s="299">
        <v>0</v>
      </c>
      <c r="C1168" s="285"/>
      <c r="D1168" s="285"/>
      <c r="E1168" s="285"/>
    </row>
    <row r="1169" spans="1:5" ht="15" hidden="1" customHeight="1">
      <c r="A1169" s="533" t="s">
        <v>1413</v>
      </c>
      <c r="B1169" s="299">
        <v>0</v>
      </c>
      <c r="C1169" s="285"/>
      <c r="D1169" s="285"/>
      <c r="E1169" s="285"/>
    </row>
    <row r="1170" spans="1:5" ht="15" hidden="1" customHeight="1">
      <c r="A1170" s="533" t="s">
        <v>1414</v>
      </c>
      <c r="B1170" s="299">
        <v>0</v>
      </c>
      <c r="C1170" s="285"/>
      <c r="D1170" s="285"/>
      <c r="E1170" s="285"/>
    </row>
    <row r="1171" spans="1:5" ht="15" hidden="1" customHeight="1">
      <c r="A1171" s="533" t="s">
        <v>1415</v>
      </c>
      <c r="B1171" s="299">
        <v>0</v>
      </c>
      <c r="C1171" s="285"/>
      <c r="D1171" s="285"/>
      <c r="E1171" s="285"/>
    </row>
    <row r="1172" spans="1:5" ht="15" hidden="1" customHeight="1">
      <c r="A1172" s="533" t="s">
        <v>1416</v>
      </c>
      <c r="B1172" s="299">
        <v>0</v>
      </c>
      <c r="C1172" s="285"/>
      <c r="D1172" s="285"/>
      <c r="E1172" s="285"/>
    </row>
    <row r="1173" spans="1:5" ht="15" hidden="1" customHeight="1">
      <c r="A1173" s="533" t="s">
        <v>1417</v>
      </c>
      <c r="B1173" s="299">
        <v>0</v>
      </c>
      <c r="C1173" s="285"/>
      <c r="D1173" s="285"/>
      <c r="E1173" s="285"/>
    </row>
    <row r="1174" spans="1:5" ht="15" hidden="1" customHeight="1">
      <c r="A1174" s="533" t="s">
        <v>1418</v>
      </c>
      <c r="B1174" s="299">
        <v>0</v>
      </c>
      <c r="C1174" s="285"/>
      <c r="D1174" s="285"/>
      <c r="E1174" s="285"/>
    </row>
    <row r="1175" spans="1:5" ht="15" hidden="1" customHeight="1">
      <c r="A1175" s="533" t="s">
        <v>1419</v>
      </c>
      <c r="B1175" s="299">
        <v>0</v>
      </c>
      <c r="C1175" s="285"/>
      <c r="D1175" s="285"/>
      <c r="E1175" s="285"/>
    </row>
    <row r="1176" spans="1:5" ht="15" hidden="1" customHeight="1">
      <c r="A1176" s="533" t="s">
        <v>1420</v>
      </c>
      <c r="B1176" s="299">
        <v>0</v>
      </c>
      <c r="C1176" s="285"/>
      <c r="D1176" s="285"/>
      <c r="E1176" s="285"/>
    </row>
    <row r="1177" spans="1:5" ht="15" hidden="1" customHeight="1">
      <c r="A1177" s="533" t="s">
        <v>1421</v>
      </c>
      <c r="B1177" s="299">
        <v>0</v>
      </c>
      <c r="C1177" s="285"/>
      <c r="D1177" s="285"/>
      <c r="E1177" s="285"/>
    </row>
    <row r="1178" spans="1:5" ht="15" hidden="1" customHeight="1">
      <c r="A1178" s="533" t="s">
        <v>1422</v>
      </c>
      <c r="B1178" s="299">
        <v>0</v>
      </c>
      <c r="C1178" s="285"/>
      <c r="D1178" s="285"/>
      <c r="E1178" s="285"/>
    </row>
    <row r="1179" spans="1:5" ht="15" customHeight="1">
      <c r="A1179" s="533" t="s">
        <v>1423</v>
      </c>
      <c r="B1179" s="299">
        <v>2064.8000000000002</v>
      </c>
      <c r="C1179" s="285"/>
      <c r="D1179" s="285"/>
      <c r="E1179" s="285"/>
    </row>
    <row r="1180" spans="1:5" ht="15" hidden="1" customHeight="1">
      <c r="A1180" s="533" t="s">
        <v>1424</v>
      </c>
      <c r="B1180" s="299">
        <v>0</v>
      </c>
      <c r="C1180" s="285"/>
      <c r="D1180" s="285"/>
      <c r="E1180" s="285"/>
    </row>
    <row r="1181" spans="1:5" ht="15" hidden="1" customHeight="1">
      <c r="A1181" s="533" t="s">
        <v>1425</v>
      </c>
      <c r="B1181" s="299">
        <v>0</v>
      </c>
      <c r="C1181" s="285"/>
      <c r="D1181" s="285"/>
      <c r="E1181" s="285"/>
    </row>
    <row r="1182" spans="1:5" ht="15" hidden="1" customHeight="1">
      <c r="A1182" s="533" t="s">
        <v>1426</v>
      </c>
      <c r="B1182" s="299">
        <v>0</v>
      </c>
      <c r="C1182" s="285"/>
      <c r="D1182" s="285"/>
      <c r="E1182" s="285"/>
    </row>
    <row r="1183" spans="1:5" ht="15" hidden="1" customHeight="1">
      <c r="A1183" s="533" t="s">
        <v>1427</v>
      </c>
      <c r="B1183" s="299">
        <v>0</v>
      </c>
      <c r="C1183" s="285"/>
      <c r="D1183" s="285"/>
      <c r="E1183" s="285"/>
    </row>
    <row r="1184" spans="1:5" ht="15" hidden="1" customHeight="1">
      <c r="A1184" s="533" t="s">
        <v>1428</v>
      </c>
      <c r="B1184" s="299">
        <v>0</v>
      </c>
      <c r="C1184" s="285"/>
      <c r="D1184" s="285"/>
      <c r="E1184" s="285"/>
    </row>
    <row r="1185" spans="1:5" ht="15" hidden="1" customHeight="1">
      <c r="A1185" s="533" t="s">
        <v>1429</v>
      </c>
      <c r="B1185" s="299">
        <v>0</v>
      </c>
      <c r="C1185" s="285"/>
      <c r="D1185" s="285"/>
      <c r="E1185" s="285"/>
    </row>
    <row r="1186" spans="1:5" ht="15" customHeight="1">
      <c r="A1186" s="533" t="s">
        <v>1430</v>
      </c>
      <c r="B1186" s="299">
        <v>74953.509999999995</v>
      </c>
      <c r="C1186" s="285"/>
      <c r="D1186" s="285"/>
      <c r="E1186" s="285"/>
    </row>
    <row r="1187" spans="1:5" ht="15" hidden="1" customHeight="1">
      <c r="A1187" s="533" t="s">
        <v>1431</v>
      </c>
      <c r="B1187" s="299">
        <v>0</v>
      </c>
      <c r="C1187" s="285"/>
      <c r="D1187" s="285"/>
      <c r="E1187" s="285"/>
    </row>
    <row r="1188" spans="1:5" ht="15" hidden="1" customHeight="1">
      <c r="A1188" s="533" t="s">
        <v>1432</v>
      </c>
      <c r="B1188" s="299">
        <v>0</v>
      </c>
      <c r="C1188" s="285"/>
      <c r="D1188" s="285"/>
      <c r="E1188" s="285"/>
    </row>
    <row r="1189" spans="1:5" ht="15" hidden="1" customHeight="1">
      <c r="A1189" s="533" t="s">
        <v>1433</v>
      </c>
      <c r="B1189" s="299">
        <v>0</v>
      </c>
      <c r="C1189" s="285"/>
      <c r="D1189" s="285"/>
      <c r="E1189" s="285"/>
    </row>
    <row r="1190" spans="1:5" ht="15" hidden="1" customHeight="1">
      <c r="A1190" s="533" t="s">
        <v>1434</v>
      </c>
      <c r="B1190" s="299">
        <v>0</v>
      </c>
      <c r="C1190" s="285"/>
      <c r="D1190" s="285"/>
      <c r="E1190" s="285"/>
    </row>
    <row r="1191" spans="1:5" ht="15" hidden="1" customHeight="1">
      <c r="A1191" s="533" t="s">
        <v>1435</v>
      </c>
      <c r="B1191" s="299">
        <v>0</v>
      </c>
      <c r="C1191" s="285"/>
      <c r="D1191" s="285"/>
      <c r="E1191" s="285"/>
    </row>
    <row r="1192" spans="1:5" ht="15" hidden="1" customHeight="1">
      <c r="A1192" s="533" t="s">
        <v>1436</v>
      </c>
      <c r="B1192" s="299">
        <v>0</v>
      </c>
      <c r="C1192" s="285"/>
      <c r="D1192" s="285"/>
      <c r="E1192" s="285"/>
    </row>
    <row r="1193" spans="1:5" ht="15" hidden="1" customHeight="1">
      <c r="A1193" s="533" t="s">
        <v>1437</v>
      </c>
      <c r="B1193" s="299">
        <v>0</v>
      </c>
      <c r="C1193" s="285"/>
      <c r="D1193" s="285"/>
      <c r="E1193" s="285"/>
    </row>
    <row r="1194" spans="1:5" ht="15" hidden="1" customHeight="1">
      <c r="A1194" s="533" t="s">
        <v>1438</v>
      </c>
      <c r="B1194" s="299">
        <v>0</v>
      </c>
      <c r="C1194" s="285"/>
      <c r="D1194" s="285"/>
      <c r="E1194" s="285"/>
    </row>
    <row r="1195" spans="1:5" ht="15" hidden="1" customHeight="1">
      <c r="A1195" s="533" t="s">
        <v>1439</v>
      </c>
      <c r="B1195" s="299">
        <v>0</v>
      </c>
      <c r="C1195" s="285"/>
      <c r="D1195" s="285"/>
      <c r="E1195" s="285"/>
    </row>
    <row r="1196" spans="1:5" ht="15" hidden="1" customHeight="1">
      <c r="A1196" s="533" t="s">
        <v>1440</v>
      </c>
      <c r="B1196" s="299">
        <v>0</v>
      </c>
      <c r="C1196" s="285"/>
      <c r="D1196" s="285"/>
      <c r="E1196" s="285"/>
    </row>
    <row r="1197" spans="1:5" ht="15" hidden="1" customHeight="1">
      <c r="A1197" s="533" t="s">
        <v>1441</v>
      </c>
      <c r="B1197" s="299">
        <v>0</v>
      </c>
      <c r="C1197" s="285"/>
      <c r="D1197" s="285"/>
      <c r="E1197" s="285"/>
    </row>
    <row r="1198" spans="1:5" ht="15" hidden="1" customHeight="1">
      <c r="A1198" s="533" t="s">
        <v>1442</v>
      </c>
      <c r="B1198" s="299">
        <v>0</v>
      </c>
      <c r="C1198" s="285"/>
      <c r="D1198" s="285"/>
      <c r="E1198" s="285"/>
    </row>
    <row r="1199" spans="1:5" ht="15" hidden="1" customHeight="1">
      <c r="A1199" s="533" t="s">
        <v>1443</v>
      </c>
      <c r="B1199" s="299">
        <v>0</v>
      </c>
      <c r="C1199" s="285"/>
      <c r="D1199" s="285"/>
      <c r="E1199" s="285"/>
    </row>
    <row r="1200" spans="1:5" ht="15" hidden="1" customHeight="1">
      <c r="A1200" s="533" t="s">
        <v>1444</v>
      </c>
      <c r="B1200" s="299">
        <v>0</v>
      </c>
      <c r="C1200" s="285"/>
      <c r="D1200" s="285"/>
      <c r="E1200" s="285"/>
    </row>
    <row r="1201" spans="1:5" ht="15" hidden="1" customHeight="1">
      <c r="A1201" s="533" t="s">
        <v>1445</v>
      </c>
      <c r="B1201" s="299">
        <v>0</v>
      </c>
      <c r="C1201" s="285"/>
      <c r="D1201" s="285"/>
      <c r="E1201" s="285"/>
    </row>
    <row r="1202" spans="1:5" ht="15" hidden="1" customHeight="1">
      <c r="A1202" s="533" t="s">
        <v>1446</v>
      </c>
      <c r="B1202" s="299">
        <v>0</v>
      </c>
      <c r="C1202" s="285"/>
      <c r="D1202" s="285"/>
      <c r="E1202" s="285"/>
    </row>
    <row r="1203" spans="1:5" ht="15" hidden="1" customHeight="1">
      <c r="A1203" s="533" t="s">
        <v>1447</v>
      </c>
      <c r="B1203" s="299">
        <v>0</v>
      </c>
      <c r="C1203" s="285"/>
      <c r="D1203" s="285"/>
      <c r="E1203" s="285"/>
    </row>
    <row r="1204" spans="1:5" ht="15" hidden="1" customHeight="1">
      <c r="A1204" s="533" t="s">
        <v>1448</v>
      </c>
      <c r="B1204" s="299">
        <v>0</v>
      </c>
      <c r="C1204" s="285"/>
      <c r="D1204" s="285"/>
      <c r="E1204" s="285"/>
    </row>
    <row r="1205" spans="1:5" ht="15" hidden="1" customHeight="1">
      <c r="A1205" s="533" t="s">
        <v>1449</v>
      </c>
      <c r="B1205" s="299">
        <v>0</v>
      </c>
      <c r="C1205" s="285"/>
      <c r="D1205" s="285"/>
      <c r="E1205" s="285"/>
    </row>
    <row r="1206" spans="1:5" ht="15" hidden="1" customHeight="1">
      <c r="A1206" s="533" t="s">
        <v>1450</v>
      </c>
      <c r="B1206" s="299">
        <v>0</v>
      </c>
      <c r="C1206" s="285"/>
      <c r="D1206" s="285"/>
      <c r="E1206" s="285"/>
    </row>
    <row r="1207" spans="1:5" ht="15" hidden="1" customHeight="1">
      <c r="A1207" s="533" t="s">
        <v>1451</v>
      </c>
      <c r="B1207" s="299">
        <v>0</v>
      </c>
      <c r="C1207" s="285"/>
      <c r="D1207" s="285"/>
      <c r="E1207" s="285"/>
    </row>
    <row r="1208" spans="1:5" ht="15" hidden="1" customHeight="1">
      <c r="A1208" s="533" t="s">
        <v>1452</v>
      </c>
      <c r="B1208" s="299">
        <v>0</v>
      </c>
      <c r="C1208" s="285"/>
      <c r="D1208" s="285"/>
      <c r="E1208" s="285"/>
    </row>
    <row r="1209" spans="1:5" ht="15" hidden="1" customHeight="1">
      <c r="A1209" s="533" t="s">
        <v>1453</v>
      </c>
      <c r="B1209" s="299">
        <v>0</v>
      </c>
      <c r="C1209" s="285"/>
      <c r="D1209" s="285"/>
      <c r="E1209" s="285"/>
    </row>
    <row r="1210" spans="1:5" ht="15" hidden="1" customHeight="1">
      <c r="A1210" s="533" t="s">
        <v>1454</v>
      </c>
      <c r="B1210" s="299">
        <v>0</v>
      </c>
      <c r="C1210" s="285"/>
      <c r="D1210" s="285"/>
      <c r="E1210" s="285"/>
    </row>
    <row r="1211" spans="1:5" ht="15" hidden="1" customHeight="1">
      <c r="A1211" s="533" t="s">
        <v>1455</v>
      </c>
      <c r="B1211" s="299">
        <v>0</v>
      </c>
      <c r="C1211" s="285"/>
      <c r="D1211" s="285"/>
      <c r="E1211" s="285"/>
    </row>
    <row r="1212" spans="1:5" ht="15" hidden="1" customHeight="1">
      <c r="A1212" s="533" t="s">
        <v>1456</v>
      </c>
      <c r="B1212" s="299">
        <v>0</v>
      </c>
      <c r="C1212" s="285"/>
      <c r="D1212" s="285"/>
      <c r="E1212" s="285"/>
    </row>
    <row r="1213" spans="1:5" ht="15" hidden="1" customHeight="1">
      <c r="A1213" s="533" t="s">
        <v>1457</v>
      </c>
      <c r="B1213" s="299">
        <v>0</v>
      </c>
      <c r="C1213" s="285"/>
      <c r="D1213" s="285"/>
      <c r="E1213" s="285"/>
    </row>
    <row r="1214" spans="1:5" ht="15" hidden="1" customHeight="1">
      <c r="A1214" s="533" t="s">
        <v>1458</v>
      </c>
      <c r="B1214" s="299">
        <v>0</v>
      </c>
      <c r="C1214" s="285"/>
      <c r="D1214" s="285"/>
      <c r="E1214" s="285"/>
    </row>
    <row r="1215" spans="1:5" ht="15" hidden="1" customHeight="1">
      <c r="A1215" s="533" t="s">
        <v>1459</v>
      </c>
      <c r="B1215" s="299">
        <v>0</v>
      </c>
      <c r="C1215" s="285"/>
      <c r="D1215" s="285"/>
      <c r="E1215" s="285"/>
    </row>
    <row r="1216" spans="1:5" ht="15" hidden="1" customHeight="1">
      <c r="A1216" s="533" t="s">
        <v>1460</v>
      </c>
      <c r="B1216" s="299">
        <v>0</v>
      </c>
      <c r="C1216" s="285"/>
      <c r="D1216" s="285"/>
      <c r="E1216" s="285"/>
    </row>
    <row r="1217" spans="1:5" ht="15" hidden="1" customHeight="1">
      <c r="A1217" s="533" t="s">
        <v>1461</v>
      </c>
      <c r="B1217" s="299">
        <v>0</v>
      </c>
      <c r="C1217" s="285"/>
      <c r="D1217" s="285"/>
      <c r="E1217" s="285"/>
    </row>
    <row r="1218" spans="1:5" ht="15" hidden="1" customHeight="1">
      <c r="A1218" s="533" t="s">
        <v>1462</v>
      </c>
      <c r="B1218" s="299">
        <v>0</v>
      </c>
      <c r="C1218" s="285"/>
      <c r="D1218" s="285"/>
      <c r="E1218" s="285"/>
    </row>
    <row r="1219" spans="1:5" ht="15" hidden="1" customHeight="1">
      <c r="A1219" s="533" t="s">
        <v>1463</v>
      </c>
      <c r="B1219" s="299">
        <v>0</v>
      </c>
      <c r="C1219" s="285"/>
      <c r="D1219" s="285"/>
      <c r="E1219" s="285"/>
    </row>
    <row r="1220" spans="1:5" ht="15" hidden="1" customHeight="1">
      <c r="A1220" s="533" t="s">
        <v>1464</v>
      </c>
      <c r="B1220" s="299">
        <v>0</v>
      </c>
      <c r="C1220" s="285"/>
      <c r="D1220" s="285"/>
      <c r="E1220" s="285"/>
    </row>
    <row r="1221" spans="1:5" ht="15" hidden="1" customHeight="1">
      <c r="A1221" s="533" t="s">
        <v>1465</v>
      </c>
      <c r="B1221" s="299">
        <v>0</v>
      </c>
      <c r="C1221" s="285"/>
      <c r="D1221" s="285"/>
      <c r="E1221" s="285"/>
    </row>
    <row r="1222" spans="1:5" ht="15" hidden="1" customHeight="1">
      <c r="A1222" s="533" t="s">
        <v>1466</v>
      </c>
      <c r="B1222" s="299">
        <v>0</v>
      </c>
      <c r="C1222" s="285"/>
      <c r="D1222" s="285"/>
      <c r="E1222" s="285"/>
    </row>
    <row r="1223" spans="1:5" ht="15" hidden="1" customHeight="1">
      <c r="A1223" s="533" t="s">
        <v>1467</v>
      </c>
      <c r="B1223" s="299">
        <v>0</v>
      </c>
      <c r="C1223" s="285"/>
      <c r="D1223" s="285"/>
      <c r="E1223" s="285"/>
    </row>
    <row r="1224" spans="1:5" ht="15" hidden="1" customHeight="1">
      <c r="A1224" s="533" t="s">
        <v>1468</v>
      </c>
      <c r="B1224" s="299">
        <v>0</v>
      </c>
      <c r="C1224" s="285"/>
      <c r="D1224" s="285"/>
      <c r="E1224" s="285"/>
    </row>
    <row r="1225" spans="1:5" ht="15" hidden="1" customHeight="1">
      <c r="A1225" s="533" t="s">
        <v>1469</v>
      </c>
      <c r="B1225" s="299">
        <v>0</v>
      </c>
      <c r="C1225" s="285"/>
      <c r="D1225" s="285"/>
      <c r="E1225" s="285"/>
    </row>
    <row r="1226" spans="1:5" ht="15" hidden="1" customHeight="1">
      <c r="A1226" s="533" t="s">
        <v>1470</v>
      </c>
      <c r="B1226" s="299">
        <v>0</v>
      </c>
      <c r="C1226" s="285"/>
      <c r="D1226" s="285"/>
      <c r="E1226" s="285"/>
    </row>
    <row r="1227" spans="1:5" ht="15" hidden="1" customHeight="1">
      <c r="A1227" s="533" t="s">
        <v>1471</v>
      </c>
      <c r="B1227" s="299">
        <v>0</v>
      </c>
      <c r="C1227" s="285"/>
      <c r="D1227" s="285"/>
      <c r="E1227" s="285"/>
    </row>
    <row r="1228" spans="1:5" ht="15" hidden="1" customHeight="1">
      <c r="A1228" s="533" t="s">
        <v>1472</v>
      </c>
      <c r="B1228" s="299">
        <v>0</v>
      </c>
      <c r="C1228" s="285"/>
      <c r="D1228" s="285"/>
      <c r="E1228" s="285"/>
    </row>
    <row r="1229" spans="1:5" ht="15" hidden="1" customHeight="1">
      <c r="A1229" s="533" t="s">
        <v>1473</v>
      </c>
      <c r="B1229" s="299">
        <v>0</v>
      </c>
      <c r="C1229" s="285"/>
      <c r="D1229" s="285"/>
      <c r="E1229" s="285"/>
    </row>
    <row r="1230" spans="1:5" ht="15" hidden="1" customHeight="1">
      <c r="A1230" s="533" t="s">
        <v>1474</v>
      </c>
      <c r="B1230" s="299">
        <v>0</v>
      </c>
      <c r="C1230" s="285"/>
      <c r="D1230" s="285"/>
      <c r="E1230" s="285"/>
    </row>
    <row r="1231" spans="1:5" ht="15" hidden="1" customHeight="1">
      <c r="A1231" s="533" t="s">
        <v>1475</v>
      </c>
      <c r="B1231" s="299">
        <v>0</v>
      </c>
      <c r="C1231" s="285"/>
      <c r="D1231" s="285"/>
      <c r="E1231" s="285"/>
    </row>
    <row r="1232" spans="1:5" ht="15" hidden="1" customHeight="1">
      <c r="A1232" s="533" t="s">
        <v>1476</v>
      </c>
      <c r="B1232" s="299">
        <v>0</v>
      </c>
      <c r="C1232" s="285"/>
      <c r="D1232" s="285"/>
      <c r="E1232" s="285"/>
    </row>
    <row r="1233" spans="1:5" ht="15" hidden="1" customHeight="1">
      <c r="A1233" s="533" t="s">
        <v>1477</v>
      </c>
      <c r="B1233" s="299">
        <v>0</v>
      </c>
      <c r="C1233" s="285"/>
      <c r="D1233" s="285"/>
      <c r="E1233" s="285"/>
    </row>
    <row r="1234" spans="1:5" ht="15" hidden="1" customHeight="1">
      <c r="A1234" s="533" t="s">
        <v>1478</v>
      </c>
      <c r="B1234" s="299">
        <v>0</v>
      </c>
      <c r="C1234" s="285"/>
      <c r="D1234" s="285"/>
      <c r="E1234" s="285"/>
    </row>
    <row r="1235" spans="1:5" ht="15" hidden="1" customHeight="1">
      <c r="A1235" s="533" t="s">
        <v>1479</v>
      </c>
      <c r="B1235" s="299">
        <v>0</v>
      </c>
      <c r="C1235" s="285"/>
      <c r="D1235" s="285"/>
      <c r="E1235" s="285"/>
    </row>
    <row r="1236" spans="1:5" ht="15" hidden="1" customHeight="1">
      <c r="A1236" s="533" t="s">
        <v>1480</v>
      </c>
      <c r="B1236" s="299">
        <v>0</v>
      </c>
      <c r="C1236" s="285"/>
      <c r="D1236" s="285"/>
      <c r="E1236" s="285"/>
    </row>
    <row r="1237" spans="1:5" ht="15" hidden="1" customHeight="1">
      <c r="A1237" s="533" t="s">
        <v>1481</v>
      </c>
      <c r="B1237" s="299">
        <v>0</v>
      </c>
      <c r="C1237" s="285"/>
      <c r="D1237" s="285"/>
      <c r="E1237" s="285"/>
    </row>
    <row r="1238" spans="1:5" ht="15" hidden="1" customHeight="1">
      <c r="A1238" s="533" t="s">
        <v>1482</v>
      </c>
      <c r="B1238" s="299">
        <v>0</v>
      </c>
      <c r="C1238" s="285"/>
      <c r="D1238" s="285"/>
      <c r="E1238" s="285"/>
    </row>
    <row r="1239" spans="1:5" ht="15" hidden="1" customHeight="1">
      <c r="A1239" s="533" t="s">
        <v>1483</v>
      </c>
      <c r="B1239" s="299">
        <v>0</v>
      </c>
      <c r="C1239" s="285"/>
      <c r="D1239" s="285"/>
      <c r="E1239" s="285"/>
    </row>
    <row r="1240" spans="1:5" ht="15" hidden="1" customHeight="1">
      <c r="A1240" s="533" t="s">
        <v>1484</v>
      </c>
      <c r="B1240" s="299">
        <v>0</v>
      </c>
      <c r="C1240" s="285"/>
      <c r="D1240" s="285"/>
      <c r="E1240" s="285"/>
    </row>
    <row r="1241" spans="1:5" ht="15" hidden="1" customHeight="1">
      <c r="A1241" s="533" t="s">
        <v>1485</v>
      </c>
      <c r="B1241" s="299">
        <v>0</v>
      </c>
      <c r="C1241" s="285"/>
      <c r="D1241" s="285"/>
      <c r="E1241" s="285"/>
    </row>
    <row r="1242" spans="1:5" ht="15" hidden="1" customHeight="1">
      <c r="A1242" s="533" t="s">
        <v>1486</v>
      </c>
      <c r="B1242" s="299">
        <v>0</v>
      </c>
      <c r="C1242" s="285"/>
      <c r="D1242" s="285"/>
      <c r="E1242" s="285"/>
    </row>
    <row r="1243" spans="1:5" ht="15" hidden="1" customHeight="1">
      <c r="A1243" s="533" t="s">
        <v>1487</v>
      </c>
      <c r="B1243" s="299">
        <v>0</v>
      </c>
      <c r="C1243" s="285"/>
      <c r="D1243" s="285"/>
      <c r="E1243" s="285"/>
    </row>
    <row r="1244" spans="1:5" ht="15" hidden="1" customHeight="1">
      <c r="A1244" s="533" t="s">
        <v>1488</v>
      </c>
      <c r="B1244" s="299">
        <v>0</v>
      </c>
      <c r="C1244" s="285"/>
      <c r="D1244" s="285"/>
      <c r="E1244" s="285"/>
    </row>
    <row r="1245" spans="1:5" ht="15" hidden="1" customHeight="1">
      <c r="A1245" s="533" t="s">
        <v>1489</v>
      </c>
      <c r="B1245" s="299">
        <v>0</v>
      </c>
      <c r="C1245" s="285"/>
      <c r="D1245" s="285"/>
      <c r="E1245" s="285"/>
    </row>
    <row r="1246" spans="1:5" ht="15" hidden="1" customHeight="1">
      <c r="A1246" s="533" t="s">
        <v>1490</v>
      </c>
      <c r="B1246" s="299">
        <v>0</v>
      </c>
      <c r="C1246" s="285"/>
      <c r="D1246" s="285"/>
      <c r="E1246" s="285"/>
    </row>
    <row r="1247" spans="1:5" ht="15" hidden="1" customHeight="1">
      <c r="A1247" s="533" t="s">
        <v>1491</v>
      </c>
      <c r="B1247" s="299">
        <v>0</v>
      </c>
      <c r="C1247" s="285"/>
      <c r="D1247" s="285"/>
      <c r="E1247" s="285"/>
    </row>
    <row r="1248" spans="1:5" ht="15" hidden="1" customHeight="1">
      <c r="A1248" s="533" t="s">
        <v>1492</v>
      </c>
      <c r="B1248" s="299">
        <v>0</v>
      </c>
      <c r="C1248" s="285"/>
      <c r="D1248" s="285"/>
      <c r="E1248" s="285"/>
    </row>
    <row r="1249" spans="1:5" ht="15" hidden="1" customHeight="1">
      <c r="A1249" s="533" t="s">
        <v>1493</v>
      </c>
      <c r="B1249" s="299">
        <v>0</v>
      </c>
      <c r="C1249" s="285"/>
      <c r="D1249" s="285"/>
      <c r="E1249" s="285"/>
    </row>
    <row r="1250" spans="1:5" ht="15" hidden="1" customHeight="1">
      <c r="A1250" s="533" t="s">
        <v>1494</v>
      </c>
      <c r="B1250" s="299">
        <v>0</v>
      </c>
      <c r="C1250" s="285"/>
      <c r="D1250" s="285"/>
      <c r="E1250" s="285"/>
    </row>
    <row r="1251" spans="1:5" ht="15" customHeight="1">
      <c r="A1251" s="533" t="s">
        <v>1495</v>
      </c>
      <c r="B1251" s="299">
        <v>109620</v>
      </c>
      <c r="C1251" s="285"/>
      <c r="D1251" s="285"/>
      <c r="E1251" s="285"/>
    </row>
    <row r="1252" spans="1:5" ht="15" hidden="1" customHeight="1">
      <c r="A1252" s="533" t="s">
        <v>1496</v>
      </c>
      <c r="B1252" s="299">
        <v>0</v>
      </c>
      <c r="C1252" s="285"/>
      <c r="D1252" s="285"/>
      <c r="E1252" s="285"/>
    </row>
    <row r="1253" spans="1:5" ht="15" hidden="1" customHeight="1">
      <c r="A1253" s="533" t="s">
        <v>1497</v>
      </c>
      <c r="B1253" s="299">
        <v>0</v>
      </c>
      <c r="C1253" s="285"/>
      <c r="D1253" s="285"/>
      <c r="E1253" s="285"/>
    </row>
    <row r="1254" spans="1:5" ht="15" hidden="1" customHeight="1">
      <c r="A1254" s="533" t="s">
        <v>1498</v>
      </c>
      <c r="B1254" s="299">
        <v>0</v>
      </c>
      <c r="C1254" s="285"/>
      <c r="D1254" s="285"/>
      <c r="E1254" s="285"/>
    </row>
    <row r="1255" spans="1:5" ht="15" hidden="1" customHeight="1">
      <c r="A1255" s="533" t="s">
        <v>1499</v>
      </c>
      <c r="B1255" s="299">
        <v>0</v>
      </c>
      <c r="C1255" s="285"/>
      <c r="D1255" s="285"/>
      <c r="E1255" s="285"/>
    </row>
    <row r="1256" spans="1:5" ht="15" customHeight="1">
      <c r="A1256" s="533" t="s">
        <v>1500</v>
      </c>
      <c r="B1256" s="299">
        <v>44335.199999999997</v>
      </c>
      <c r="C1256" s="285"/>
      <c r="D1256" s="285"/>
      <c r="E1256" s="285"/>
    </row>
    <row r="1257" spans="1:5" ht="15" hidden="1" customHeight="1">
      <c r="A1257" s="533" t="s">
        <v>1501</v>
      </c>
      <c r="B1257" s="299">
        <v>0</v>
      </c>
      <c r="C1257" s="285"/>
      <c r="D1257" s="285"/>
      <c r="E1257" s="285"/>
    </row>
    <row r="1258" spans="1:5" ht="15" hidden="1" customHeight="1">
      <c r="A1258" s="533" t="s">
        <v>1502</v>
      </c>
      <c r="B1258" s="299">
        <v>0</v>
      </c>
      <c r="C1258" s="285"/>
      <c r="D1258" s="285"/>
      <c r="E1258" s="285"/>
    </row>
    <row r="1259" spans="1:5" ht="15" hidden="1" customHeight="1">
      <c r="A1259" s="533" t="s">
        <v>1503</v>
      </c>
      <c r="B1259" s="299">
        <v>0</v>
      </c>
      <c r="C1259" s="285"/>
      <c r="D1259" s="285"/>
      <c r="E1259" s="285"/>
    </row>
    <row r="1260" spans="1:5" ht="15" hidden="1" customHeight="1">
      <c r="A1260" s="533" t="s">
        <v>1504</v>
      </c>
      <c r="B1260" s="299">
        <v>0</v>
      </c>
      <c r="C1260" s="285"/>
      <c r="D1260" s="285"/>
      <c r="E1260" s="285"/>
    </row>
    <row r="1261" spans="1:5" ht="15" hidden="1" customHeight="1">
      <c r="A1261" s="533" t="s">
        <v>1505</v>
      </c>
      <c r="B1261" s="299">
        <v>0</v>
      </c>
      <c r="C1261" s="285"/>
      <c r="D1261" s="285"/>
      <c r="E1261" s="285"/>
    </row>
    <row r="1262" spans="1:5" ht="15" hidden="1" customHeight="1">
      <c r="A1262" s="533" t="s">
        <v>1506</v>
      </c>
      <c r="B1262" s="299">
        <v>0</v>
      </c>
      <c r="C1262" s="285"/>
      <c r="D1262" s="285"/>
      <c r="E1262" s="285"/>
    </row>
    <row r="1263" spans="1:5" ht="15" hidden="1" customHeight="1">
      <c r="A1263" s="533" t="s">
        <v>1507</v>
      </c>
      <c r="B1263" s="299">
        <v>0</v>
      </c>
      <c r="C1263" s="285"/>
      <c r="D1263" s="285"/>
      <c r="E1263" s="285"/>
    </row>
    <row r="1264" spans="1:5" ht="15" hidden="1" customHeight="1">
      <c r="A1264" s="533" t="s">
        <v>1508</v>
      </c>
      <c r="B1264" s="299">
        <v>0</v>
      </c>
      <c r="C1264" s="285"/>
      <c r="D1264" s="285"/>
      <c r="E1264" s="285"/>
    </row>
    <row r="1265" spans="1:5" ht="15" hidden="1" customHeight="1">
      <c r="A1265" s="533" t="s">
        <v>1509</v>
      </c>
      <c r="B1265" s="299">
        <v>0</v>
      </c>
      <c r="C1265" s="285"/>
      <c r="D1265" s="285"/>
      <c r="E1265" s="285"/>
    </row>
    <row r="1266" spans="1:5" ht="15" hidden="1" customHeight="1">
      <c r="A1266" s="533" t="s">
        <v>1510</v>
      </c>
      <c r="B1266" s="299">
        <v>0</v>
      </c>
      <c r="C1266" s="285"/>
      <c r="D1266" s="285"/>
      <c r="E1266" s="285"/>
    </row>
    <row r="1267" spans="1:5" ht="15" hidden="1" customHeight="1">
      <c r="A1267" s="533" t="s">
        <v>1511</v>
      </c>
      <c r="B1267" s="299">
        <v>0</v>
      </c>
      <c r="C1267" s="285"/>
      <c r="D1267" s="285"/>
      <c r="E1267" s="285"/>
    </row>
    <row r="1268" spans="1:5" ht="15" hidden="1" customHeight="1">
      <c r="A1268" s="533" t="s">
        <v>1512</v>
      </c>
      <c r="B1268" s="299">
        <v>0</v>
      </c>
      <c r="C1268" s="285"/>
      <c r="D1268" s="285"/>
      <c r="E1268" s="285"/>
    </row>
    <row r="1269" spans="1:5" ht="15" hidden="1" customHeight="1">
      <c r="A1269" s="533" t="s">
        <v>1513</v>
      </c>
      <c r="B1269" s="299">
        <v>0</v>
      </c>
      <c r="C1269" s="285"/>
      <c r="D1269" s="285"/>
      <c r="E1269" s="285"/>
    </row>
    <row r="1270" spans="1:5" ht="15" hidden="1" customHeight="1">
      <c r="A1270" s="533" t="s">
        <v>1514</v>
      </c>
      <c r="B1270" s="299">
        <v>0</v>
      </c>
      <c r="C1270" s="285"/>
      <c r="D1270" s="285"/>
      <c r="E1270" s="285"/>
    </row>
    <row r="1271" spans="1:5" ht="15" hidden="1" customHeight="1">
      <c r="A1271" s="533" t="s">
        <v>1515</v>
      </c>
      <c r="B1271" s="299">
        <v>0</v>
      </c>
      <c r="C1271" s="285"/>
      <c r="D1271" s="285"/>
      <c r="E1271" s="285"/>
    </row>
    <row r="1272" spans="1:5" ht="15" hidden="1" customHeight="1">
      <c r="A1272" s="533" t="s">
        <v>1516</v>
      </c>
      <c r="B1272" s="299">
        <v>0</v>
      </c>
      <c r="C1272" s="285"/>
      <c r="D1272" s="285"/>
      <c r="E1272" s="285"/>
    </row>
    <row r="1273" spans="1:5" ht="15" hidden="1" customHeight="1">
      <c r="A1273" s="533" t="s">
        <v>1517</v>
      </c>
      <c r="B1273" s="299">
        <v>0</v>
      </c>
      <c r="C1273" s="285"/>
      <c r="D1273" s="285"/>
      <c r="E1273" s="285"/>
    </row>
    <row r="1274" spans="1:5" ht="15" hidden="1" customHeight="1">
      <c r="A1274" s="533" t="s">
        <v>1518</v>
      </c>
      <c r="B1274" s="299">
        <v>0</v>
      </c>
      <c r="C1274" s="285"/>
      <c r="D1274" s="285"/>
      <c r="E1274" s="285"/>
    </row>
    <row r="1275" spans="1:5" ht="15" hidden="1" customHeight="1">
      <c r="A1275" s="533" t="s">
        <v>1519</v>
      </c>
      <c r="B1275" s="299">
        <v>0</v>
      </c>
      <c r="C1275" s="285"/>
      <c r="D1275" s="285"/>
      <c r="E1275" s="285"/>
    </row>
    <row r="1276" spans="1:5" ht="15" hidden="1" customHeight="1">
      <c r="A1276" s="533" t="s">
        <v>1520</v>
      </c>
      <c r="B1276" s="299">
        <v>0</v>
      </c>
      <c r="C1276" s="285"/>
      <c r="D1276" s="285"/>
      <c r="E1276" s="285"/>
    </row>
    <row r="1277" spans="1:5" ht="15" hidden="1" customHeight="1">
      <c r="A1277" s="533" t="s">
        <v>1521</v>
      </c>
      <c r="B1277" s="299">
        <v>0</v>
      </c>
      <c r="C1277" s="285"/>
      <c r="D1277" s="285"/>
      <c r="E1277" s="285"/>
    </row>
    <row r="1278" spans="1:5" ht="15" hidden="1" customHeight="1">
      <c r="A1278" s="533" t="s">
        <v>1522</v>
      </c>
      <c r="B1278" s="299">
        <v>0</v>
      </c>
      <c r="C1278" s="285"/>
      <c r="D1278" s="285"/>
      <c r="E1278" s="285"/>
    </row>
    <row r="1279" spans="1:5" ht="15" hidden="1" customHeight="1">
      <c r="A1279" s="533" t="s">
        <v>1523</v>
      </c>
      <c r="B1279" s="299">
        <v>0</v>
      </c>
      <c r="C1279" s="285"/>
      <c r="D1279" s="285"/>
      <c r="E1279" s="285"/>
    </row>
    <row r="1280" spans="1:5" ht="15" hidden="1" customHeight="1">
      <c r="A1280" s="533" t="s">
        <v>1524</v>
      </c>
      <c r="B1280" s="299">
        <v>0</v>
      </c>
      <c r="C1280" s="285"/>
      <c r="D1280" s="285"/>
      <c r="E1280" s="285"/>
    </row>
    <row r="1281" spans="1:5" ht="15" hidden="1" customHeight="1">
      <c r="A1281" s="533" t="s">
        <v>1525</v>
      </c>
      <c r="B1281" s="299">
        <v>0</v>
      </c>
      <c r="C1281" s="285"/>
      <c r="D1281" s="285"/>
      <c r="E1281" s="285"/>
    </row>
    <row r="1282" spans="1:5" ht="15" customHeight="1">
      <c r="A1282" s="533" t="s">
        <v>1526</v>
      </c>
      <c r="B1282" s="299">
        <v>43848</v>
      </c>
      <c r="C1282" s="285"/>
      <c r="D1282" s="285"/>
      <c r="E1282" s="285"/>
    </row>
    <row r="1283" spans="1:5" ht="15" hidden="1" customHeight="1">
      <c r="A1283" s="533" t="s">
        <v>1527</v>
      </c>
      <c r="B1283" s="299">
        <v>0</v>
      </c>
      <c r="C1283" s="285"/>
      <c r="D1283" s="285"/>
      <c r="E1283" s="285"/>
    </row>
    <row r="1284" spans="1:5" ht="15" hidden="1" customHeight="1">
      <c r="A1284" s="533" t="s">
        <v>1528</v>
      </c>
      <c r="B1284" s="299">
        <v>0</v>
      </c>
      <c r="C1284" s="285"/>
      <c r="D1284" s="285"/>
      <c r="E1284" s="285"/>
    </row>
    <row r="1285" spans="1:5" ht="15" hidden="1" customHeight="1">
      <c r="A1285" s="533" t="s">
        <v>1529</v>
      </c>
      <c r="B1285" s="299">
        <v>0</v>
      </c>
      <c r="C1285" s="285"/>
      <c r="D1285" s="285"/>
      <c r="E1285" s="285"/>
    </row>
    <row r="1286" spans="1:5" ht="15" hidden="1" customHeight="1">
      <c r="A1286" s="533" t="s">
        <v>1530</v>
      </c>
      <c r="B1286" s="299">
        <v>0</v>
      </c>
      <c r="C1286" s="285"/>
      <c r="D1286" s="285"/>
      <c r="E1286" s="285"/>
    </row>
    <row r="1287" spans="1:5" ht="15" hidden="1" customHeight="1">
      <c r="A1287" s="533" t="s">
        <v>1531</v>
      </c>
      <c r="B1287" s="299">
        <v>0</v>
      </c>
      <c r="C1287" s="285"/>
      <c r="D1287" s="285"/>
      <c r="E1287" s="285"/>
    </row>
    <row r="1288" spans="1:5" ht="15" hidden="1" customHeight="1">
      <c r="A1288" s="533" t="s">
        <v>1532</v>
      </c>
      <c r="B1288" s="299">
        <v>0</v>
      </c>
      <c r="C1288" s="285"/>
      <c r="D1288" s="285"/>
      <c r="E1288" s="285"/>
    </row>
    <row r="1289" spans="1:5" ht="15" hidden="1" customHeight="1">
      <c r="A1289" s="533" t="s">
        <v>1533</v>
      </c>
      <c r="B1289" s="299">
        <v>0</v>
      </c>
      <c r="C1289" s="285"/>
      <c r="D1289" s="285"/>
      <c r="E1289" s="285"/>
    </row>
    <row r="1290" spans="1:5" ht="15" hidden="1" customHeight="1">
      <c r="A1290" s="533" t="s">
        <v>1534</v>
      </c>
      <c r="B1290" s="299">
        <v>0</v>
      </c>
      <c r="C1290" s="285"/>
      <c r="D1290" s="285"/>
      <c r="E1290" s="285"/>
    </row>
    <row r="1291" spans="1:5" ht="15" hidden="1" customHeight="1">
      <c r="A1291" s="533" t="s">
        <v>1535</v>
      </c>
      <c r="B1291" s="299">
        <v>0</v>
      </c>
      <c r="C1291" s="285"/>
      <c r="D1291" s="285"/>
      <c r="E1291" s="285"/>
    </row>
    <row r="1292" spans="1:5" ht="15" hidden="1" customHeight="1">
      <c r="A1292" s="533" t="s">
        <v>1536</v>
      </c>
      <c r="B1292" s="299">
        <v>0</v>
      </c>
      <c r="C1292" s="285"/>
      <c r="D1292" s="285"/>
      <c r="E1292" s="285"/>
    </row>
    <row r="1293" spans="1:5" ht="15" customHeight="1">
      <c r="A1293" s="533" t="s">
        <v>1537</v>
      </c>
      <c r="B1293" s="299">
        <v>86136.960000000006</v>
      </c>
      <c r="C1293" s="285"/>
      <c r="D1293" s="285"/>
      <c r="E1293" s="285"/>
    </row>
    <row r="1294" spans="1:5" ht="15" hidden="1" customHeight="1">
      <c r="A1294" s="533" t="s">
        <v>1538</v>
      </c>
      <c r="B1294" s="299">
        <v>0</v>
      </c>
      <c r="C1294" s="285"/>
      <c r="D1294" s="285"/>
      <c r="E1294" s="285"/>
    </row>
    <row r="1295" spans="1:5" ht="15" hidden="1" customHeight="1">
      <c r="A1295" s="533" t="s">
        <v>1539</v>
      </c>
      <c r="B1295" s="299">
        <v>0</v>
      </c>
      <c r="C1295" s="285"/>
      <c r="D1295" s="285"/>
      <c r="E1295" s="285"/>
    </row>
    <row r="1296" spans="1:5" ht="15" customHeight="1">
      <c r="A1296" s="533" t="s">
        <v>1540</v>
      </c>
      <c r="B1296" s="299">
        <v>186991.03</v>
      </c>
      <c r="C1296" s="285"/>
      <c r="D1296" s="285"/>
      <c r="E1296" s="285"/>
    </row>
    <row r="1297" spans="1:5" ht="15" hidden="1" customHeight="1">
      <c r="A1297" s="533" t="s">
        <v>1541</v>
      </c>
      <c r="B1297" s="299">
        <v>0</v>
      </c>
      <c r="C1297" s="285"/>
      <c r="D1297" s="285"/>
      <c r="E1297" s="285"/>
    </row>
    <row r="1298" spans="1:5" ht="15" hidden="1" customHeight="1">
      <c r="A1298" s="533" t="s">
        <v>1542</v>
      </c>
      <c r="B1298" s="299">
        <v>0</v>
      </c>
      <c r="C1298" s="285"/>
      <c r="D1298" s="285"/>
      <c r="E1298" s="285"/>
    </row>
    <row r="1299" spans="1:5" ht="15" hidden="1" customHeight="1">
      <c r="A1299" s="533" t="s">
        <v>1543</v>
      </c>
      <c r="B1299" s="299">
        <v>0</v>
      </c>
      <c r="C1299" s="285"/>
      <c r="D1299" s="285"/>
      <c r="E1299" s="285"/>
    </row>
    <row r="1300" spans="1:5" ht="15" hidden="1" customHeight="1">
      <c r="A1300" s="533" t="s">
        <v>1544</v>
      </c>
      <c r="B1300" s="299">
        <v>0</v>
      </c>
      <c r="C1300" s="285"/>
      <c r="D1300" s="285"/>
      <c r="E1300" s="285"/>
    </row>
    <row r="1301" spans="1:5" ht="15" hidden="1" customHeight="1">
      <c r="A1301" s="533" t="s">
        <v>1545</v>
      </c>
      <c r="B1301" s="299">
        <v>0</v>
      </c>
      <c r="C1301" s="285"/>
      <c r="D1301" s="285"/>
      <c r="E1301" s="285"/>
    </row>
    <row r="1302" spans="1:5" ht="15" hidden="1" customHeight="1">
      <c r="A1302" s="533" t="s">
        <v>1546</v>
      </c>
      <c r="B1302" s="299">
        <v>0</v>
      </c>
      <c r="C1302" s="285"/>
      <c r="D1302" s="285"/>
      <c r="E1302" s="285"/>
    </row>
    <row r="1303" spans="1:5" ht="15" hidden="1" customHeight="1">
      <c r="A1303" s="533" t="s">
        <v>1547</v>
      </c>
      <c r="B1303" s="299">
        <v>0</v>
      </c>
      <c r="C1303" s="285"/>
      <c r="D1303" s="285"/>
      <c r="E1303" s="285"/>
    </row>
    <row r="1304" spans="1:5" ht="15" hidden="1" customHeight="1">
      <c r="A1304" s="533" t="s">
        <v>1548</v>
      </c>
      <c r="B1304" s="299">
        <v>0</v>
      </c>
      <c r="C1304" s="285"/>
      <c r="D1304" s="285"/>
      <c r="E1304" s="285"/>
    </row>
    <row r="1305" spans="1:5" ht="15" hidden="1" customHeight="1">
      <c r="A1305" s="533" t="s">
        <v>1549</v>
      </c>
      <c r="B1305" s="299">
        <v>0</v>
      </c>
      <c r="C1305" s="285"/>
      <c r="D1305" s="285"/>
      <c r="E1305" s="285"/>
    </row>
    <row r="1306" spans="1:5" ht="15" hidden="1" customHeight="1">
      <c r="A1306" s="533" t="s">
        <v>1550</v>
      </c>
      <c r="B1306" s="299">
        <v>0</v>
      </c>
      <c r="C1306" s="285"/>
      <c r="D1306" s="285"/>
      <c r="E1306" s="285"/>
    </row>
    <row r="1307" spans="1:5" ht="15" hidden="1" customHeight="1">
      <c r="A1307" s="533" t="s">
        <v>1551</v>
      </c>
      <c r="B1307" s="299">
        <v>0</v>
      </c>
      <c r="C1307" s="285"/>
      <c r="D1307" s="285"/>
      <c r="E1307" s="285"/>
    </row>
    <row r="1308" spans="1:5" ht="15" hidden="1" customHeight="1">
      <c r="A1308" s="533" t="s">
        <v>1552</v>
      </c>
      <c r="B1308" s="299">
        <v>0</v>
      </c>
      <c r="C1308" s="285"/>
      <c r="D1308" s="285"/>
      <c r="E1308" s="285"/>
    </row>
    <row r="1309" spans="1:5" ht="15" hidden="1" customHeight="1">
      <c r="A1309" s="533" t="s">
        <v>1553</v>
      </c>
      <c r="B1309" s="299">
        <v>0</v>
      </c>
      <c r="C1309" s="285"/>
      <c r="D1309" s="285"/>
      <c r="E1309" s="285"/>
    </row>
    <row r="1310" spans="1:5" ht="15" hidden="1" customHeight="1">
      <c r="A1310" s="533" t="s">
        <v>1554</v>
      </c>
      <c r="B1310" s="299">
        <v>0</v>
      </c>
      <c r="C1310" s="285"/>
      <c r="D1310" s="285"/>
      <c r="E1310" s="285"/>
    </row>
    <row r="1311" spans="1:5" ht="15" hidden="1" customHeight="1">
      <c r="A1311" s="533" t="s">
        <v>1555</v>
      </c>
      <c r="B1311" s="299">
        <v>0</v>
      </c>
      <c r="C1311" s="285"/>
      <c r="D1311" s="285"/>
      <c r="E1311" s="285"/>
    </row>
    <row r="1312" spans="1:5" ht="15" hidden="1" customHeight="1">
      <c r="A1312" s="533" t="s">
        <v>1556</v>
      </c>
      <c r="B1312" s="299">
        <v>0</v>
      </c>
      <c r="C1312" s="285"/>
      <c r="D1312" s="285"/>
      <c r="E1312" s="285"/>
    </row>
    <row r="1313" spans="1:5" ht="15" hidden="1" customHeight="1">
      <c r="A1313" s="533" t="s">
        <v>1557</v>
      </c>
      <c r="B1313" s="299">
        <v>0</v>
      </c>
      <c r="C1313" s="285"/>
      <c r="D1313" s="285"/>
      <c r="E1313" s="285"/>
    </row>
    <row r="1314" spans="1:5" ht="15" hidden="1" customHeight="1">
      <c r="A1314" s="533" t="s">
        <v>1558</v>
      </c>
      <c r="B1314" s="299">
        <v>0</v>
      </c>
      <c r="C1314" s="285"/>
      <c r="D1314" s="285"/>
      <c r="E1314" s="285"/>
    </row>
    <row r="1315" spans="1:5" ht="15" hidden="1" customHeight="1">
      <c r="A1315" s="533" t="s">
        <v>1559</v>
      </c>
      <c r="B1315" s="299">
        <v>0</v>
      </c>
      <c r="C1315" s="285"/>
      <c r="D1315" s="285"/>
      <c r="E1315" s="285"/>
    </row>
    <row r="1316" spans="1:5" ht="15" hidden="1" customHeight="1">
      <c r="A1316" s="533" t="s">
        <v>1560</v>
      </c>
      <c r="B1316" s="299">
        <v>0</v>
      </c>
      <c r="C1316" s="285"/>
      <c r="D1316" s="285"/>
      <c r="E1316" s="285"/>
    </row>
    <row r="1317" spans="1:5" ht="15" hidden="1" customHeight="1">
      <c r="A1317" s="533" t="s">
        <v>1561</v>
      </c>
      <c r="B1317" s="299">
        <v>0</v>
      </c>
      <c r="C1317" s="285"/>
      <c r="D1317" s="285"/>
      <c r="E1317" s="285"/>
    </row>
    <row r="1318" spans="1:5" ht="15" hidden="1" customHeight="1">
      <c r="A1318" s="533" t="s">
        <v>1562</v>
      </c>
      <c r="B1318" s="299">
        <v>0</v>
      </c>
      <c r="C1318" s="285"/>
      <c r="D1318" s="285"/>
      <c r="E1318" s="285"/>
    </row>
    <row r="1319" spans="1:5" ht="15" hidden="1" customHeight="1">
      <c r="A1319" s="533" t="s">
        <v>1563</v>
      </c>
      <c r="B1319" s="299">
        <v>0</v>
      </c>
      <c r="C1319" s="285"/>
      <c r="D1319" s="285"/>
      <c r="E1319" s="285"/>
    </row>
    <row r="1320" spans="1:5" ht="15" hidden="1" customHeight="1">
      <c r="A1320" s="533" t="s">
        <v>1564</v>
      </c>
      <c r="B1320" s="299">
        <v>0</v>
      </c>
      <c r="C1320" s="285"/>
      <c r="D1320" s="285"/>
      <c r="E1320" s="285"/>
    </row>
    <row r="1321" spans="1:5" ht="15" customHeight="1">
      <c r="A1321" s="533" t="s">
        <v>1565</v>
      </c>
      <c r="B1321" s="299">
        <v>107184</v>
      </c>
      <c r="C1321" s="285"/>
      <c r="D1321" s="285"/>
      <c r="E1321" s="285"/>
    </row>
    <row r="1322" spans="1:5" ht="15" hidden="1" customHeight="1">
      <c r="A1322" s="533" t="s">
        <v>1566</v>
      </c>
      <c r="B1322" s="299">
        <v>0</v>
      </c>
      <c r="C1322" s="285"/>
      <c r="D1322" s="285"/>
      <c r="E1322" s="285"/>
    </row>
    <row r="1323" spans="1:5" ht="15" hidden="1" customHeight="1">
      <c r="A1323" s="533" t="s">
        <v>1567</v>
      </c>
      <c r="B1323" s="299">
        <v>0</v>
      </c>
      <c r="C1323" s="285"/>
      <c r="D1323" s="285"/>
      <c r="E1323" s="285"/>
    </row>
    <row r="1324" spans="1:5" ht="15" hidden="1" customHeight="1">
      <c r="A1324" s="533" t="s">
        <v>1568</v>
      </c>
      <c r="B1324" s="299">
        <v>0</v>
      </c>
      <c r="C1324" s="285"/>
      <c r="D1324" s="285"/>
      <c r="E1324" s="285"/>
    </row>
    <row r="1325" spans="1:5" ht="15" hidden="1" customHeight="1">
      <c r="A1325" s="533" t="s">
        <v>1569</v>
      </c>
      <c r="B1325" s="299">
        <v>0</v>
      </c>
      <c r="C1325" s="285"/>
      <c r="D1325" s="285"/>
      <c r="E1325" s="285"/>
    </row>
    <row r="1326" spans="1:5" ht="15" hidden="1" customHeight="1">
      <c r="A1326" s="533" t="s">
        <v>1570</v>
      </c>
      <c r="B1326" s="299">
        <v>0</v>
      </c>
      <c r="C1326" s="285"/>
      <c r="D1326" s="285"/>
      <c r="E1326" s="285"/>
    </row>
    <row r="1327" spans="1:5" ht="15" hidden="1" customHeight="1">
      <c r="A1327" s="533" t="s">
        <v>1571</v>
      </c>
      <c r="B1327" s="299">
        <v>0</v>
      </c>
      <c r="C1327" s="285"/>
      <c r="D1327" s="285"/>
      <c r="E1327" s="285"/>
    </row>
    <row r="1328" spans="1:5" ht="15" hidden="1" customHeight="1">
      <c r="A1328" s="533" t="s">
        <v>1572</v>
      </c>
      <c r="B1328" s="299">
        <v>0</v>
      </c>
      <c r="C1328" s="285"/>
      <c r="D1328" s="285"/>
      <c r="E1328" s="285"/>
    </row>
    <row r="1329" spans="1:5" ht="15" hidden="1" customHeight="1">
      <c r="A1329" s="533" t="s">
        <v>1573</v>
      </c>
      <c r="B1329" s="299">
        <v>0</v>
      </c>
      <c r="C1329" s="285"/>
      <c r="D1329" s="285"/>
      <c r="E1329" s="285"/>
    </row>
    <row r="1330" spans="1:5" ht="15" hidden="1" customHeight="1">
      <c r="A1330" s="533" t="s">
        <v>1574</v>
      </c>
      <c r="B1330" s="299">
        <v>0</v>
      </c>
      <c r="C1330" s="285"/>
      <c r="D1330" s="285"/>
      <c r="E1330" s="285"/>
    </row>
    <row r="1331" spans="1:5" ht="15" hidden="1" customHeight="1">
      <c r="A1331" s="533" t="s">
        <v>1575</v>
      </c>
      <c r="B1331" s="299">
        <v>0</v>
      </c>
      <c r="C1331" s="285"/>
      <c r="D1331" s="285"/>
      <c r="E1331" s="285"/>
    </row>
    <row r="1332" spans="1:5" ht="15" hidden="1" customHeight="1">
      <c r="A1332" s="533" t="s">
        <v>1576</v>
      </c>
      <c r="B1332" s="299">
        <v>0</v>
      </c>
      <c r="C1332" s="285"/>
      <c r="D1332" s="285"/>
      <c r="E1332" s="285"/>
    </row>
    <row r="1333" spans="1:5" ht="15" hidden="1" customHeight="1">
      <c r="A1333" s="533" t="s">
        <v>1577</v>
      </c>
      <c r="B1333" s="299">
        <v>0</v>
      </c>
      <c r="C1333" s="285"/>
      <c r="D1333" s="285"/>
      <c r="E1333" s="285"/>
    </row>
    <row r="1334" spans="1:5" ht="15" hidden="1" customHeight="1">
      <c r="A1334" s="533" t="s">
        <v>1578</v>
      </c>
      <c r="B1334" s="299">
        <v>0</v>
      </c>
      <c r="C1334" s="285"/>
      <c r="D1334" s="285"/>
      <c r="E1334" s="285"/>
    </row>
    <row r="1335" spans="1:5" ht="15" hidden="1" customHeight="1">
      <c r="A1335" s="533" t="s">
        <v>1579</v>
      </c>
      <c r="B1335" s="299">
        <v>0</v>
      </c>
      <c r="C1335" s="285"/>
      <c r="D1335" s="285"/>
      <c r="E1335" s="285"/>
    </row>
    <row r="1336" spans="1:5" ht="15" hidden="1" customHeight="1">
      <c r="A1336" s="533" t="s">
        <v>1580</v>
      </c>
      <c r="B1336" s="299">
        <v>0</v>
      </c>
      <c r="C1336" s="285"/>
      <c r="D1336" s="285"/>
      <c r="E1336" s="285"/>
    </row>
    <row r="1337" spans="1:5" ht="15" hidden="1" customHeight="1">
      <c r="A1337" s="533" t="s">
        <v>1581</v>
      </c>
      <c r="B1337" s="299">
        <v>0</v>
      </c>
      <c r="C1337" s="285"/>
      <c r="D1337" s="285"/>
      <c r="E1337" s="285"/>
    </row>
    <row r="1338" spans="1:5" ht="15" hidden="1" customHeight="1">
      <c r="A1338" s="533" t="s">
        <v>1582</v>
      </c>
      <c r="B1338" s="299">
        <v>0</v>
      </c>
      <c r="C1338" s="285"/>
      <c r="D1338" s="285"/>
      <c r="E1338" s="285"/>
    </row>
    <row r="1339" spans="1:5" ht="15" hidden="1" customHeight="1">
      <c r="A1339" s="533" t="s">
        <v>1583</v>
      </c>
      <c r="B1339" s="299">
        <v>0</v>
      </c>
      <c r="C1339" s="285"/>
      <c r="D1339" s="285"/>
      <c r="E1339" s="285"/>
    </row>
    <row r="1340" spans="1:5" ht="15" hidden="1" customHeight="1">
      <c r="A1340" s="533" t="s">
        <v>1584</v>
      </c>
      <c r="B1340" s="299">
        <v>0</v>
      </c>
      <c r="C1340" s="285"/>
      <c r="D1340" s="285"/>
      <c r="E1340" s="285"/>
    </row>
    <row r="1341" spans="1:5" ht="15" hidden="1" customHeight="1">
      <c r="A1341" s="533" t="s">
        <v>1585</v>
      </c>
      <c r="B1341" s="299">
        <v>0</v>
      </c>
      <c r="C1341" s="285"/>
      <c r="D1341" s="285"/>
      <c r="E1341" s="285"/>
    </row>
    <row r="1342" spans="1:5" ht="15" hidden="1" customHeight="1">
      <c r="A1342" s="533" t="s">
        <v>1586</v>
      </c>
      <c r="B1342" s="299">
        <v>0</v>
      </c>
      <c r="C1342" s="285"/>
      <c r="D1342" s="285"/>
      <c r="E1342" s="285"/>
    </row>
    <row r="1343" spans="1:5" ht="15" hidden="1" customHeight="1">
      <c r="A1343" s="533" t="s">
        <v>1587</v>
      </c>
      <c r="B1343" s="299">
        <v>0</v>
      </c>
      <c r="C1343" s="285"/>
      <c r="D1343" s="285"/>
      <c r="E1343" s="285"/>
    </row>
    <row r="1344" spans="1:5" ht="15" hidden="1" customHeight="1">
      <c r="A1344" s="533" t="s">
        <v>1588</v>
      </c>
      <c r="B1344" s="299">
        <v>0</v>
      </c>
      <c r="C1344" s="285"/>
      <c r="D1344" s="285"/>
      <c r="E1344" s="285"/>
    </row>
    <row r="1345" spans="1:5" ht="15" hidden="1" customHeight="1">
      <c r="A1345" s="533" t="s">
        <v>1589</v>
      </c>
      <c r="B1345" s="299">
        <v>0</v>
      </c>
      <c r="C1345" s="285"/>
      <c r="D1345" s="285"/>
      <c r="E1345" s="285"/>
    </row>
    <row r="1346" spans="1:5" ht="15" hidden="1" customHeight="1">
      <c r="A1346" s="533" t="s">
        <v>1590</v>
      </c>
      <c r="B1346" s="299">
        <v>0</v>
      </c>
      <c r="C1346" s="285"/>
      <c r="D1346" s="285"/>
      <c r="E1346" s="285"/>
    </row>
    <row r="1347" spans="1:5" ht="15" hidden="1" customHeight="1">
      <c r="A1347" s="533" t="s">
        <v>1591</v>
      </c>
      <c r="B1347" s="299">
        <v>0.02</v>
      </c>
      <c r="C1347" s="285"/>
      <c r="D1347" s="285"/>
      <c r="E1347" s="285"/>
    </row>
    <row r="1348" spans="1:5" ht="15" customHeight="1">
      <c r="A1348" s="533" t="s">
        <v>1592</v>
      </c>
      <c r="B1348" s="299">
        <v>35032</v>
      </c>
      <c r="C1348" s="285"/>
      <c r="D1348" s="285"/>
      <c r="E1348" s="285"/>
    </row>
    <row r="1349" spans="1:5" ht="15" hidden="1" customHeight="1">
      <c r="A1349" s="533" t="s">
        <v>2019</v>
      </c>
      <c r="B1349" s="299">
        <v>0</v>
      </c>
      <c r="C1349" s="285"/>
      <c r="D1349" s="285"/>
      <c r="E1349" s="285"/>
    </row>
    <row r="1350" spans="1:5" ht="15" hidden="1" customHeight="1">
      <c r="A1350" s="533" t="s">
        <v>2020</v>
      </c>
      <c r="B1350" s="299">
        <v>0</v>
      </c>
      <c r="C1350" s="285"/>
      <c r="D1350" s="285"/>
      <c r="E1350" s="285"/>
    </row>
    <row r="1351" spans="1:5" ht="15" hidden="1" customHeight="1">
      <c r="A1351" s="533" t="s">
        <v>2021</v>
      </c>
      <c r="B1351" s="299">
        <v>0</v>
      </c>
      <c r="C1351" s="285"/>
      <c r="D1351" s="285"/>
      <c r="E1351" s="285"/>
    </row>
    <row r="1352" spans="1:5" ht="15" hidden="1" customHeight="1">
      <c r="A1352" s="533" t="s">
        <v>2022</v>
      </c>
      <c r="B1352" s="299">
        <v>0</v>
      </c>
      <c r="C1352" s="285"/>
      <c r="D1352" s="285"/>
      <c r="E1352" s="285"/>
    </row>
    <row r="1353" spans="1:5" ht="15" hidden="1" customHeight="1">
      <c r="A1353" s="533" t="s">
        <v>2023</v>
      </c>
      <c r="B1353" s="299">
        <v>0</v>
      </c>
      <c r="C1353" s="285"/>
      <c r="D1353" s="285"/>
      <c r="E1353" s="285"/>
    </row>
    <row r="1354" spans="1:5" ht="15" hidden="1" customHeight="1">
      <c r="A1354" s="533" t="s">
        <v>2072</v>
      </c>
      <c r="B1354" s="299">
        <v>0</v>
      </c>
      <c r="C1354" s="285"/>
      <c r="D1354" s="285"/>
      <c r="E1354" s="285"/>
    </row>
    <row r="1355" spans="1:5" ht="15" hidden="1" customHeight="1">
      <c r="A1355" s="533" t="s">
        <v>2073</v>
      </c>
      <c r="B1355" s="299">
        <v>0</v>
      </c>
      <c r="C1355" s="285"/>
      <c r="D1355" s="285"/>
      <c r="E1355" s="285"/>
    </row>
    <row r="1356" spans="1:5" ht="15" hidden="1" customHeight="1">
      <c r="A1356" s="533" t="s">
        <v>2074</v>
      </c>
      <c r="B1356" s="299">
        <v>0</v>
      </c>
      <c r="C1356" s="285"/>
      <c r="D1356" s="285"/>
      <c r="E1356" s="285"/>
    </row>
    <row r="1357" spans="1:5" ht="15" hidden="1" customHeight="1">
      <c r="A1357" s="533" t="s">
        <v>2107</v>
      </c>
      <c r="B1357" s="299">
        <v>0.02</v>
      </c>
      <c r="C1357" s="285"/>
      <c r="D1357" s="285"/>
      <c r="E1357" s="285"/>
    </row>
    <row r="1358" spans="1:5" ht="15" hidden="1" customHeight="1">
      <c r="A1358" s="533" t="s">
        <v>2108</v>
      </c>
      <c r="B1358" s="299">
        <v>0</v>
      </c>
      <c r="C1358" s="285"/>
      <c r="D1358" s="285"/>
      <c r="E1358" s="285"/>
    </row>
    <row r="1359" spans="1:5" ht="15" hidden="1" customHeight="1">
      <c r="A1359" s="533" t="s">
        <v>2109</v>
      </c>
      <c r="B1359" s="299">
        <v>7.0000000000000007E-2</v>
      </c>
      <c r="C1359" s="285"/>
      <c r="D1359" s="285"/>
      <c r="E1359" s="285"/>
    </row>
    <row r="1360" spans="1:5" ht="15" hidden="1" customHeight="1">
      <c r="A1360" s="533" t="s">
        <v>2110</v>
      </c>
      <c r="B1360" s="299">
        <v>0</v>
      </c>
      <c r="C1360" s="285"/>
      <c r="D1360" s="285"/>
      <c r="E1360" s="285"/>
    </row>
    <row r="1361" spans="1:5" ht="15" hidden="1" customHeight="1">
      <c r="A1361" s="533" t="s">
        <v>2111</v>
      </c>
      <c r="B1361" s="299">
        <v>0</v>
      </c>
      <c r="C1361" s="285"/>
      <c r="D1361" s="285"/>
      <c r="E1361" s="285"/>
    </row>
    <row r="1362" spans="1:5" ht="15" hidden="1" customHeight="1">
      <c r="A1362" s="533" t="s">
        <v>2112</v>
      </c>
      <c r="B1362" s="299">
        <v>0</v>
      </c>
      <c r="C1362" s="285"/>
      <c r="D1362" s="285"/>
      <c r="E1362" s="285"/>
    </row>
    <row r="1363" spans="1:5" ht="15" hidden="1" customHeight="1">
      <c r="A1363" s="533" t="s">
        <v>2113</v>
      </c>
      <c r="B1363" s="299">
        <v>0</v>
      </c>
      <c r="C1363" s="285"/>
      <c r="D1363" s="285"/>
      <c r="E1363" s="285"/>
    </row>
    <row r="1364" spans="1:5" ht="15" hidden="1" customHeight="1">
      <c r="A1364" s="533" t="s">
        <v>2114</v>
      </c>
      <c r="B1364" s="299">
        <v>0</v>
      </c>
      <c r="C1364" s="285"/>
      <c r="D1364" s="285"/>
      <c r="E1364" s="285"/>
    </row>
    <row r="1365" spans="1:5" ht="15" hidden="1" customHeight="1">
      <c r="A1365" s="533" t="s">
        <v>2115</v>
      </c>
      <c r="B1365" s="299">
        <v>0</v>
      </c>
      <c r="C1365" s="285"/>
      <c r="D1365" s="285"/>
      <c r="E1365" s="285"/>
    </row>
    <row r="1366" spans="1:5" ht="15" hidden="1" customHeight="1">
      <c r="A1366" s="533" t="s">
        <v>2116</v>
      </c>
      <c r="B1366" s="299">
        <v>0</v>
      </c>
      <c r="C1366" s="285"/>
      <c r="D1366" s="285"/>
      <c r="E1366" s="285"/>
    </row>
    <row r="1367" spans="1:5" ht="15" hidden="1" customHeight="1">
      <c r="A1367" s="533" t="s">
        <v>2117</v>
      </c>
      <c r="B1367" s="299">
        <v>0</v>
      </c>
      <c r="C1367" s="285"/>
      <c r="D1367" s="285"/>
      <c r="E1367" s="285"/>
    </row>
    <row r="1368" spans="1:5" ht="15" hidden="1" customHeight="1">
      <c r="A1368" s="533" t="s">
        <v>2118</v>
      </c>
      <c r="B1368" s="299">
        <v>0</v>
      </c>
      <c r="C1368" s="285"/>
      <c r="D1368" s="285"/>
      <c r="E1368" s="285"/>
    </row>
    <row r="1369" spans="1:5" ht="15" hidden="1" customHeight="1">
      <c r="A1369" s="533" t="s">
        <v>2119</v>
      </c>
      <c r="B1369" s="299">
        <v>0</v>
      </c>
      <c r="C1369" s="285"/>
      <c r="D1369" s="285"/>
      <c r="E1369" s="285"/>
    </row>
    <row r="1370" spans="1:5" ht="15" hidden="1" customHeight="1">
      <c r="A1370" s="533" t="s">
        <v>2120</v>
      </c>
      <c r="B1370" s="299">
        <v>0.02</v>
      </c>
      <c r="C1370" s="285"/>
      <c r="D1370" s="285"/>
      <c r="E1370" s="285"/>
    </row>
    <row r="1371" spans="1:5" ht="15" hidden="1" customHeight="1">
      <c r="A1371" s="533" t="s">
        <v>2121</v>
      </c>
      <c r="B1371" s="299">
        <v>-0.01</v>
      </c>
      <c r="C1371" s="285"/>
      <c r="D1371" s="285"/>
      <c r="E1371" s="285"/>
    </row>
    <row r="1372" spans="1:5" ht="15" hidden="1" customHeight="1">
      <c r="A1372" s="533" t="s">
        <v>2122</v>
      </c>
      <c r="B1372" s="299">
        <v>0</v>
      </c>
      <c r="C1372" s="285"/>
      <c r="D1372" s="285"/>
      <c r="E1372" s="285"/>
    </row>
    <row r="1373" spans="1:5" ht="15" hidden="1" customHeight="1">
      <c r="A1373" s="533" t="s">
        <v>2123</v>
      </c>
      <c r="B1373" s="299">
        <v>0</v>
      </c>
      <c r="C1373" s="285"/>
      <c r="D1373" s="285"/>
      <c r="E1373" s="285"/>
    </row>
    <row r="1374" spans="1:5" ht="15" hidden="1" customHeight="1">
      <c r="A1374" s="533" t="s">
        <v>2124</v>
      </c>
      <c r="B1374" s="299">
        <v>0</v>
      </c>
      <c r="C1374" s="285"/>
      <c r="D1374" s="285"/>
      <c r="E1374" s="285"/>
    </row>
    <row r="1375" spans="1:5" ht="15" hidden="1" customHeight="1">
      <c r="A1375" s="533" t="s">
        <v>2125</v>
      </c>
      <c r="B1375" s="299">
        <v>0</v>
      </c>
      <c r="C1375" s="285"/>
      <c r="D1375" s="285"/>
      <c r="E1375" s="285"/>
    </row>
    <row r="1376" spans="1:5" ht="15" hidden="1" customHeight="1">
      <c r="A1376" s="533" t="s">
        <v>2126</v>
      </c>
      <c r="B1376" s="299">
        <v>0</v>
      </c>
      <c r="C1376" s="285"/>
      <c r="D1376" s="285"/>
      <c r="E1376" s="285"/>
    </row>
    <row r="1377" spans="1:5" ht="15" hidden="1" customHeight="1">
      <c r="A1377" s="533" t="s">
        <v>2127</v>
      </c>
      <c r="B1377" s="299">
        <v>0</v>
      </c>
      <c r="C1377" s="285"/>
      <c r="D1377" s="285"/>
      <c r="E1377" s="285"/>
    </row>
    <row r="1378" spans="1:5" ht="15" hidden="1" customHeight="1">
      <c r="A1378" s="533" t="s">
        <v>2128</v>
      </c>
      <c r="B1378" s="299">
        <v>0</v>
      </c>
      <c r="C1378" s="285"/>
      <c r="D1378" s="285"/>
      <c r="E1378" s="285"/>
    </row>
    <row r="1379" spans="1:5" ht="15" customHeight="1">
      <c r="A1379" s="533" t="s">
        <v>2129</v>
      </c>
      <c r="B1379" s="299">
        <v>2494</v>
      </c>
      <c r="C1379" s="285"/>
      <c r="D1379" s="285"/>
      <c r="E1379" s="285"/>
    </row>
    <row r="1380" spans="1:5" ht="15" hidden="1" customHeight="1">
      <c r="A1380" s="533" t="s">
        <v>2130</v>
      </c>
      <c r="B1380" s="299">
        <v>0</v>
      </c>
      <c r="C1380" s="285"/>
      <c r="D1380" s="285"/>
      <c r="E1380" s="285"/>
    </row>
    <row r="1381" spans="1:5" ht="15" hidden="1" customHeight="1">
      <c r="A1381" s="533" t="s">
        <v>2131</v>
      </c>
      <c r="B1381" s="299">
        <v>0</v>
      </c>
      <c r="C1381" s="285"/>
      <c r="D1381" s="285"/>
      <c r="E1381" s="285"/>
    </row>
    <row r="1382" spans="1:5" ht="15" hidden="1" customHeight="1">
      <c r="A1382" s="533" t="s">
        <v>2132</v>
      </c>
      <c r="B1382" s="299">
        <v>0</v>
      </c>
      <c r="C1382" s="285"/>
      <c r="D1382" s="285"/>
      <c r="E1382" s="285"/>
    </row>
    <row r="1383" spans="1:5" ht="15" hidden="1" customHeight="1">
      <c r="A1383" s="533" t="s">
        <v>2133</v>
      </c>
      <c r="B1383" s="299">
        <v>0</v>
      </c>
      <c r="C1383" s="285"/>
      <c r="D1383" s="285"/>
      <c r="E1383" s="285"/>
    </row>
    <row r="1384" spans="1:5" ht="15" hidden="1" customHeight="1">
      <c r="A1384" s="533" t="s">
        <v>2134</v>
      </c>
      <c r="B1384" s="299">
        <v>0</v>
      </c>
      <c r="C1384" s="285"/>
      <c r="D1384" s="285"/>
      <c r="E1384" s="285"/>
    </row>
    <row r="1385" spans="1:5" ht="15" hidden="1" customHeight="1">
      <c r="A1385" s="533" t="s">
        <v>2148</v>
      </c>
      <c r="B1385" s="299">
        <v>0</v>
      </c>
      <c r="C1385" s="285"/>
      <c r="D1385" s="285"/>
      <c r="E1385" s="285"/>
    </row>
    <row r="1386" spans="1:5" ht="15" hidden="1" customHeight="1">
      <c r="A1386" s="533" t="s">
        <v>2149</v>
      </c>
      <c r="B1386" s="299">
        <v>0</v>
      </c>
      <c r="C1386" s="285"/>
      <c r="D1386" s="285"/>
      <c r="E1386" s="285"/>
    </row>
    <row r="1387" spans="1:5" ht="15" hidden="1" customHeight="1">
      <c r="A1387" s="533" t="s">
        <v>2150</v>
      </c>
      <c r="B1387" s="299">
        <v>0</v>
      </c>
      <c r="C1387" s="285"/>
      <c r="D1387" s="285"/>
      <c r="E1387" s="285"/>
    </row>
    <row r="1388" spans="1:5" ht="15" hidden="1" customHeight="1">
      <c r="A1388" s="533" t="s">
        <v>2151</v>
      </c>
      <c r="B1388" s="299">
        <v>0</v>
      </c>
      <c r="C1388" s="285"/>
      <c r="D1388" s="285"/>
      <c r="E1388" s="285"/>
    </row>
    <row r="1389" spans="1:5" ht="15" hidden="1" customHeight="1">
      <c r="A1389" s="533" t="s">
        <v>2152</v>
      </c>
      <c r="B1389" s="299">
        <v>0</v>
      </c>
      <c r="C1389" s="285"/>
      <c r="D1389" s="285"/>
      <c r="E1389" s="285"/>
    </row>
    <row r="1390" spans="1:5" ht="15" hidden="1" customHeight="1">
      <c r="A1390" s="533" t="s">
        <v>2153</v>
      </c>
      <c r="B1390" s="299">
        <v>0</v>
      </c>
      <c r="C1390" s="285"/>
      <c r="D1390" s="285"/>
      <c r="E1390" s="285"/>
    </row>
    <row r="1391" spans="1:5" ht="15" hidden="1" customHeight="1">
      <c r="A1391" s="533" t="s">
        <v>2154</v>
      </c>
      <c r="B1391" s="299">
        <v>0</v>
      </c>
      <c r="C1391" s="285"/>
      <c r="D1391" s="285"/>
      <c r="E1391" s="285"/>
    </row>
    <row r="1392" spans="1:5" ht="15" customHeight="1">
      <c r="A1392" s="533" t="s">
        <v>2293</v>
      </c>
      <c r="B1392" s="299">
        <v>600001.01</v>
      </c>
      <c r="C1392" s="285"/>
      <c r="D1392" s="285"/>
      <c r="E1392" s="285"/>
    </row>
    <row r="1393" spans="1:5" ht="15" hidden="1" customHeight="1">
      <c r="A1393" s="533" t="s">
        <v>2294</v>
      </c>
      <c r="B1393" s="299">
        <v>0</v>
      </c>
      <c r="C1393" s="285"/>
      <c r="D1393" s="285"/>
      <c r="E1393" s="285"/>
    </row>
    <row r="1394" spans="1:5" ht="15" hidden="1" customHeight="1">
      <c r="A1394" s="533" t="s">
        <v>2295</v>
      </c>
      <c r="B1394" s="299">
        <v>0</v>
      </c>
      <c r="C1394" s="285"/>
      <c r="D1394" s="285"/>
      <c r="E1394" s="285"/>
    </row>
    <row r="1395" spans="1:5" ht="15" hidden="1" customHeight="1">
      <c r="A1395" s="533" t="s">
        <v>2296</v>
      </c>
      <c r="B1395" s="299">
        <v>0</v>
      </c>
      <c r="C1395" s="285"/>
      <c r="D1395" s="285"/>
      <c r="E1395" s="285"/>
    </row>
    <row r="1396" spans="1:5" ht="15" hidden="1" customHeight="1">
      <c r="A1396" s="533" t="s">
        <v>2297</v>
      </c>
      <c r="B1396" s="299">
        <v>0</v>
      </c>
      <c r="C1396" s="285"/>
      <c r="D1396" s="285"/>
      <c r="E1396" s="285"/>
    </row>
    <row r="1397" spans="1:5" ht="15" hidden="1" customHeight="1">
      <c r="A1397" s="533" t="s">
        <v>2298</v>
      </c>
      <c r="B1397" s="299">
        <v>0</v>
      </c>
      <c r="C1397" s="285"/>
      <c r="D1397" s="285"/>
      <c r="E1397" s="285"/>
    </row>
    <row r="1398" spans="1:5" ht="15" hidden="1" customHeight="1">
      <c r="A1398" s="533" t="s">
        <v>2299</v>
      </c>
      <c r="B1398" s="299">
        <v>0</v>
      </c>
      <c r="C1398" s="285"/>
      <c r="D1398" s="285"/>
      <c r="E1398" s="285"/>
    </row>
    <row r="1399" spans="1:5" ht="15" hidden="1" customHeight="1">
      <c r="A1399" s="533" t="s">
        <v>2300</v>
      </c>
      <c r="B1399" s="299">
        <v>0</v>
      </c>
      <c r="C1399" s="285"/>
      <c r="D1399" s="285"/>
      <c r="E1399" s="285"/>
    </row>
    <row r="1400" spans="1:5" ht="15" hidden="1" customHeight="1">
      <c r="A1400" s="533" t="s">
        <v>2301</v>
      </c>
      <c r="B1400" s="299">
        <v>0</v>
      </c>
      <c r="C1400" s="285"/>
      <c r="D1400" s="285"/>
      <c r="E1400" s="285"/>
    </row>
    <row r="1401" spans="1:5" ht="15" hidden="1" customHeight="1">
      <c r="A1401" s="533" t="s">
        <v>2302</v>
      </c>
      <c r="B1401" s="299">
        <v>0</v>
      </c>
      <c r="C1401" s="285"/>
      <c r="D1401" s="285"/>
      <c r="E1401" s="285"/>
    </row>
    <row r="1402" spans="1:5" ht="15" hidden="1" customHeight="1">
      <c r="A1402" s="533" t="s">
        <v>2303</v>
      </c>
      <c r="B1402" s="299">
        <v>0</v>
      </c>
      <c r="C1402" s="285"/>
      <c r="D1402" s="285"/>
      <c r="E1402" s="285"/>
    </row>
    <row r="1403" spans="1:5" ht="15" hidden="1" customHeight="1">
      <c r="A1403" s="533" t="s">
        <v>2304</v>
      </c>
      <c r="B1403" s="299">
        <v>0</v>
      </c>
      <c r="C1403" s="285"/>
      <c r="D1403" s="285"/>
      <c r="E1403" s="285"/>
    </row>
    <row r="1404" spans="1:5" ht="15" hidden="1" customHeight="1">
      <c r="A1404" s="533" t="s">
        <v>2305</v>
      </c>
      <c r="B1404" s="299">
        <v>0</v>
      </c>
      <c r="C1404" s="285"/>
      <c r="D1404" s="285"/>
      <c r="E1404" s="285"/>
    </row>
    <row r="1405" spans="1:5" ht="15" hidden="1" customHeight="1">
      <c r="A1405" s="533" t="s">
        <v>2311</v>
      </c>
      <c r="B1405" s="299">
        <v>0</v>
      </c>
      <c r="C1405" s="285"/>
      <c r="D1405" s="285"/>
      <c r="E1405" s="285"/>
    </row>
    <row r="1406" spans="1:5" ht="15" hidden="1" customHeight="1">
      <c r="A1406" s="533" t="s">
        <v>2312</v>
      </c>
      <c r="B1406" s="299">
        <v>0</v>
      </c>
      <c r="C1406" s="285"/>
      <c r="D1406" s="285"/>
      <c r="E1406" s="285"/>
    </row>
    <row r="1407" spans="1:5" ht="15" customHeight="1">
      <c r="A1407" s="533" t="s">
        <v>2313</v>
      </c>
      <c r="B1407" s="299">
        <v>4793.51</v>
      </c>
      <c r="C1407" s="285"/>
      <c r="D1407" s="285"/>
      <c r="E1407" s="285"/>
    </row>
    <row r="1408" spans="1:5" ht="15" hidden="1" customHeight="1">
      <c r="A1408" s="533" t="s">
        <v>2314</v>
      </c>
      <c r="B1408" s="299">
        <v>0</v>
      </c>
      <c r="C1408" s="285"/>
      <c r="D1408" s="285"/>
      <c r="E1408" s="285"/>
    </row>
    <row r="1409" spans="1:5" ht="15" hidden="1" customHeight="1">
      <c r="A1409" s="533" t="s">
        <v>2315</v>
      </c>
      <c r="B1409" s="299">
        <v>0</v>
      </c>
      <c r="C1409" s="285"/>
      <c r="D1409" s="285"/>
      <c r="E1409" s="285"/>
    </row>
    <row r="1410" spans="1:5" ht="15" hidden="1" customHeight="1">
      <c r="A1410" s="533" t="s">
        <v>2324</v>
      </c>
      <c r="B1410" s="299">
        <v>0</v>
      </c>
      <c r="C1410" s="285"/>
      <c r="D1410" s="285"/>
      <c r="E1410" s="285"/>
    </row>
    <row r="1411" spans="1:5" ht="15" hidden="1" customHeight="1">
      <c r="A1411" s="533" t="s">
        <v>2325</v>
      </c>
      <c r="B1411" s="299">
        <v>0</v>
      </c>
      <c r="C1411" s="285"/>
      <c r="D1411" s="285"/>
      <c r="E1411" s="285"/>
    </row>
    <row r="1412" spans="1:5" ht="15" hidden="1" customHeight="1">
      <c r="A1412" s="533" t="s">
        <v>2326</v>
      </c>
      <c r="B1412" s="299">
        <v>0</v>
      </c>
      <c r="C1412" s="285"/>
      <c r="D1412" s="285"/>
      <c r="E1412" s="285"/>
    </row>
    <row r="1413" spans="1:5" ht="15" hidden="1" customHeight="1">
      <c r="A1413" s="533" t="s">
        <v>2327</v>
      </c>
      <c r="B1413" s="299">
        <v>0</v>
      </c>
      <c r="C1413" s="285"/>
      <c r="D1413" s="285"/>
      <c r="E1413" s="285"/>
    </row>
    <row r="1414" spans="1:5" ht="15" hidden="1" customHeight="1">
      <c r="A1414" s="533" t="s">
        <v>2328</v>
      </c>
      <c r="B1414" s="299">
        <v>0</v>
      </c>
      <c r="C1414" s="285"/>
      <c r="D1414" s="285"/>
      <c r="E1414" s="285"/>
    </row>
    <row r="1415" spans="1:5" ht="15" hidden="1" customHeight="1">
      <c r="A1415" s="533" t="s">
        <v>2329</v>
      </c>
      <c r="B1415" s="299">
        <v>0</v>
      </c>
      <c r="C1415" s="285"/>
      <c r="D1415" s="285"/>
      <c r="E1415" s="285"/>
    </row>
    <row r="1416" spans="1:5" ht="15" hidden="1" customHeight="1">
      <c r="A1416" s="533" t="s">
        <v>2330</v>
      </c>
      <c r="B1416" s="299">
        <v>0</v>
      </c>
      <c r="C1416" s="285"/>
      <c r="D1416" s="285"/>
      <c r="E1416" s="285"/>
    </row>
    <row r="1417" spans="1:5" ht="15" customHeight="1">
      <c r="A1417" s="533" t="s">
        <v>2347</v>
      </c>
      <c r="B1417" s="299">
        <v>5475.5</v>
      </c>
      <c r="C1417" s="285"/>
      <c r="D1417" s="285"/>
      <c r="E1417" s="285"/>
    </row>
    <row r="1418" spans="1:5" ht="15" hidden="1" customHeight="1">
      <c r="A1418" s="533" t="s">
        <v>2348</v>
      </c>
      <c r="B1418" s="299">
        <v>0</v>
      </c>
      <c r="C1418" s="285"/>
      <c r="D1418" s="285"/>
      <c r="E1418" s="285"/>
    </row>
    <row r="1419" spans="1:5" ht="15" hidden="1" customHeight="1">
      <c r="A1419" s="533" t="s">
        <v>2349</v>
      </c>
      <c r="B1419" s="299">
        <v>0</v>
      </c>
      <c r="C1419" s="285"/>
      <c r="D1419" s="285"/>
      <c r="E1419" s="285"/>
    </row>
    <row r="1420" spans="1:5" ht="15" hidden="1" customHeight="1">
      <c r="A1420" s="533" t="s">
        <v>2350</v>
      </c>
      <c r="B1420" s="299">
        <v>0</v>
      </c>
      <c r="C1420" s="285"/>
      <c r="D1420" s="285"/>
      <c r="E1420" s="285"/>
    </row>
    <row r="1421" spans="1:5" ht="15" hidden="1" customHeight="1">
      <c r="A1421" s="533" t="s">
        <v>2351</v>
      </c>
      <c r="B1421" s="299">
        <v>0</v>
      </c>
      <c r="C1421" s="285"/>
      <c r="D1421" s="285"/>
      <c r="E1421" s="285"/>
    </row>
    <row r="1422" spans="1:5" ht="15" hidden="1" customHeight="1">
      <c r="A1422" s="533" t="s">
        <v>2352</v>
      </c>
      <c r="B1422" s="299">
        <v>0</v>
      </c>
      <c r="C1422" s="285"/>
      <c r="D1422" s="285"/>
      <c r="E1422" s="285"/>
    </row>
    <row r="1423" spans="1:5" ht="15" hidden="1" customHeight="1">
      <c r="A1423" s="533" t="s">
        <v>2353</v>
      </c>
      <c r="B1423" s="299">
        <v>0</v>
      </c>
      <c r="C1423" s="285"/>
      <c r="D1423" s="285"/>
      <c r="E1423" s="285"/>
    </row>
    <row r="1424" spans="1:5" ht="15" hidden="1" customHeight="1">
      <c r="A1424" s="533" t="s">
        <v>2354</v>
      </c>
      <c r="B1424" s="299">
        <v>0</v>
      </c>
      <c r="C1424" s="285"/>
      <c r="D1424" s="285"/>
      <c r="E1424" s="285"/>
    </row>
    <row r="1425" spans="1:5" ht="15" hidden="1" customHeight="1">
      <c r="A1425" s="533" t="s">
        <v>2355</v>
      </c>
      <c r="B1425" s="299">
        <v>-0.05</v>
      </c>
      <c r="C1425" s="285"/>
      <c r="D1425" s="285"/>
      <c r="E1425" s="285"/>
    </row>
    <row r="1426" spans="1:5" ht="15" hidden="1" customHeight="1">
      <c r="A1426" s="533" t="s">
        <v>2356</v>
      </c>
      <c r="B1426" s="299">
        <v>0</v>
      </c>
      <c r="C1426" s="285"/>
      <c r="D1426" s="285"/>
      <c r="E1426" s="285"/>
    </row>
    <row r="1427" spans="1:5" ht="15" hidden="1" customHeight="1">
      <c r="A1427" s="533" t="s">
        <v>2357</v>
      </c>
      <c r="B1427" s="299">
        <v>0</v>
      </c>
      <c r="C1427" s="285"/>
      <c r="D1427" s="285"/>
      <c r="E1427" s="285"/>
    </row>
    <row r="1428" spans="1:5" ht="15" hidden="1" customHeight="1">
      <c r="A1428" s="533" t="s">
        <v>2358</v>
      </c>
      <c r="B1428" s="299">
        <v>0</v>
      </c>
      <c r="C1428" s="285"/>
      <c r="D1428" s="285"/>
      <c r="E1428" s="285"/>
    </row>
    <row r="1429" spans="1:5" ht="15" hidden="1" customHeight="1">
      <c r="A1429" s="533" t="s">
        <v>2359</v>
      </c>
      <c r="B1429" s="299">
        <v>0</v>
      </c>
      <c r="C1429" s="285"/>
      <c r="D1429" s="285"/>
      <c r="E1429" s="285"/>
    </row>
    <row r="1430" spans="1:5" ht="15" hidden="1" customHeight="1">
      <c r="A1430" s="533" t="s">
        <v>2370</v>
      </c>
      <c r="B1430" s="299">
        <v>0</v>
      </c>
      <c r="C1430" s="285"/>
      <c r="D1430" s="285"/>
      <c r="E1430" s="285"/>
    </row>
    <row r="1431" spans="1:5" ht="15" hidden="1" customHeight="1">
      <c r="A1431" s="533" t="s">
        <v>2371</v>
      </c>
      <c r="B1431" s="299">
        <v>0</v>
      </c>
      <c r="C1431" s="285"/>
      <c r="D1431" s="285"/>
      <c r="E1431" s="285"/>
    </row>
    <row r="1432" spans="1:5" ht="15" hidden="1" customHeight="1">
      <c r="A1432" s="533" t="s">
        <v>2372</v>
      </c>
      <c r="B1432" s="299">
        <v>0</v>
      </c>
      <c r="C1432" s="285"/>
      <c r="D1432" s="285"/>
      <c r="E1432" s="285"/>
    </row>
    <row r="1433" spans="1:5" ht="15" customHeight="1">
      <c r="A1433" s="533" t="s">
        <v>2373</v>
      </c>
      <c r="B1433" s="299">
        <v>300000</v>
      </c>
      <c r="C1433" s="285"/>
      <c r="D1433" s="285"/>
      <c r="E1433" s="285"/>
    </row>
    <row r="1434" spans="1:5" ht="15" hidden="1" customHeight="1">
      <c r="A1434" s="533"/>
      <c r="B1434" s="299">
        <v>0</v>
      </c>
      <c r="C1434" s="285"/>
      <c r="D1434" s="285"/>
      <c r="E1434" s="285"/>
    </row>
    <row r="1435" spans="1:5" ht="15" hidden="1" customHeight="1">
      <c r="A1435" s="533"/>
      <c r="B1435" s="299"/>
      <c r="C1435" s="285"/>
      <c r="D1435" s="285"/>
      <c r="E1435" s="285"/>
    </row>
    <row r="1436" spans="1:5" ht="15" hidden="1" customHeight="1">
      <c r="A1436" s="533" t="s">
        <v>1593</v>
      </c>
      <c r="B1436" s="299">
        <v>0</v>
      </c>
      <c r="C1436" s="285"/>
      <c r="D1436" s="285"/>
      <c r="E1436" s="285"/>
    </row>
    <row r="1437" spans="1:5" ht="15" hidden="1" customHeight="1">
      <c r="A1437" s="533" t="s">
        <v>1594</v>
      </c>
      <c r="B1437" s="299">
        <v>0</v>
      </c>
      <c r="C1437" s="285"/>
      <c r="D1437" s="285"/>
      <c r="E1437" s="285"/>
    </row>
    <row r="1438" spans="1:5" ht="15" hidden="1" customHeight="1">
      <c r="A1438" s="533" t="s">
        <v>1595</v>
      </c>
      <c r="B1438" s="299">
        <v>0</v>
      </c>
      <c r="C1438" s="285"/>
      <c r="D1438" s="285"/>
      <c r="E1438" s="285"/>
    </row>
    <row r="1439" spans="1:5" ht="15" hidden="1" customHeight="1">
      <c r="A1439" s="533" t="s">
        <v>1596</v>
      </c>
      <c r="B1439" s="299">
        <v>0</v>
      </c>
      <c r="C1439" s="285"/>
      <c r="D1439" s="285"/>
      <c r="E1439" s="285"/>
    </row>
    <row r="1440" spans="1:5" ht="15" hidden="1" customHeight="1">
      <c r="A1440" s="533"/>
      <c r="B1440" s="299"/>
      <c r="C1440" s="285"/>
      <c r="D1440" s="285"/>
      <c r="E1440" s="285"/>
    </row>
    <row r="1441" spans="1:5" ht="15" customHeight="1">
      <c r="A1441" s="533" t="s">
        <v>1597</v>
      </c>
      <c r="B1441" s="299">
        <v>21615.58</v>
      </c>
      <c r="C1441" s="285"/>
      <c r="D1441" s="285"/>
      <c r="E1441" s="285"/>
    </row>
    <row r="1442" spans="1:5" ht="15" customHeight="1">
      <c r="A1442" s="533" t="s">
        <v>1598</v>
      </c>
      <c r="B1442" s="299">
        <v>47323.360000000001</v>
      </c>
      <c r="C1442" s="285"/>
      <c r="D1442" s="285"/>
      <c r="E1442" s="285"/>
    </row>
    <row r="1443" spans="1:5" ht="15" hidden="1" customHeight="1">
      <c r="A1443" s="533" t="s">
        <v>1599</v>
      </c>
      <c r="B1443" s="299">
        <v>0</v>
      </c>
      <c r="C1443" s="285"/>
      <c r="D1443" s="285"/>
      <c r="E1443" s="285"/>
    </row>
    <row r="1444" spans="1:5" ht="15" hidden="1" customHeight="1">
      <c r="A1444" s="533" t="s">
        <v>1600</v>
      </c>
      <c r="B1444" s="299">
        <v>0</v>
      </c>
      <c r="C1444" s="285"/>
      <c r="D1444" s="285"/>
      <c r="E1444" s="285"/>
    </row>
    <row r="1445" spans="1:5" ht="15" hidden="1" customHeight="1">
      <c r="A1445" s="533" t="s">
        <v>1601</v>
      </c>
      <c r="B1445" s="299">
        <v>0</v>
      </c>
      <c r="C1445" s="285"/>
      <c r="D1445" s="285"/>
      <c r="E1445" s="285"/>
    </row>
    <row r="1446" spans="1:5" ht="15" hidden="1" customHeight="1">
      <c r="A1446" s="533" t="s">
        <v>1602</v>
      </c>
      <c r="B1446" s="299">
        <v>0</v>
      </c>
      <c r="C1446" s="285"/>
      <c r="D1446" s="285"/>
      <c r="E1446" s="285"/>
    </row>
    <row r="1447" spans="1:5" ht="15" customHeight="1">
      <c r="A1447" s="533" t="s">
        <v>1603</v>
      </c>
      <c r="B1447" s="299">
        <v>5931.93</v>
      </c>
      <c r="C1447" s="285"/>
      <c r="D1447" s="285"/>
      <c r="E1447" s="285"/>
    </row>
    <row r="1448" spans="1:5" ht="15" hidden="1" customHeight="1">
      <c r="A1448" s="533" t="s">
        <v>1604</v>
      </c>
      <c r="B1448" s="299">
        <v>0</v>
      </c>
      <c r="C1448" s="285"/>
      <c r="D1448" s="285"/>
      <c r="E1448" s="285"/>
    </row>
    <row r="1449" spans="1:5" ht="15" hidden="1" customHeight="1">
      <c r="A1449" s="533" t="s">
        <v>1605</v>
      </c>
      <c r="B1449" s="299">
        <v>0</v>
      </c>
      <c r="C1449" s="285"/>
      <c r="D1449" s="285"/>
      <c r="E1449" s="285"/>
    </row>
    <row r="1450" spans="1:5" ht="15" hidden="1" customHeight="1">
      <c r="A1450" s="533" t="s">
        <v>1606</v>
      </c>
      <c r="B1450" s="299">
        <v>0</v>
      </c>
      <c r="C1450" s="285"/>
      <c r="D1450" s="285"/>
      <c r="E1450" s="285"/>
    </row>
    <row r="1451" spans="1:5" ht="15" hidden="1" customHeight="1">
      <c r="A1451" s="533" t="s">
        <v>1607</v>
      </c>
      <c r="B1451" s="299">
        <v>0</v>
      </c>
      <c r="C1451" s="285"/>
      <c r="D1451" s="285"/>
      <c r="E1451" s="285"/>
    </row>
    <row r="1452" spans="1:5" ht="15" hidden="1" customHeight="1">
      <c r="A1452" s="533" t="s">
        <v>1608</v>
      </c>
      <c r="B1452" s="299">
        <v>0</v>
      </c>
      <c r="C1452" s="285"/>
      <c r="D1452" s="285"/>
      <c r="E1452" s="285"/>
    </row>
    <row r="1453" spans="1:5" ht="15" customHeight="1">
      <c r="A1453" s="533" t="s">
        <v>1609</v>
      </c>
      <c r="B1453" s="299">
        <v>37536.76</v>
      </c>
      <c r="C1453" s="285"/>
      <c r="D1453" s="285"/>
      <c r="E1453" s="285"/>
    </row>
    <row r="1454" spans="1:5" ht="15" customHeight="1">
      <c r="A1454" s="533" t="s">
        <v>1610</v>
      </c>
      <c r="B1454" s="299">
        <v>37149</v>
      </c>
      <c r="C1454" s="285"/>
      <c r="D1454" s="285"/>
      <c r="E1454" s="285"/>
    </row>
    <row r="1455" spans="1:5" ht="15" customHeight="1">
      <c r="A1455" s="533" t="s">
        <v>1611</v>
      </c>
      <c r="B1455" s="299">
        <v>545041.55000000005</v>
      </c>
      <c r="C1455" s="285"/>
      <c r="D1455" s="285"/>
      <c r="E1455" s="285"/>
    </row>
    <row r="1456" spans="1:5" ht="15" customHeight="1">
      <c r="A1456" s="533" t="s">
        <v>1612</v>
      </c>
      <c r="B1456" s="299">
        <v>189406.48</v>
      </c>
      <c r="C1456" s="285"/>
      <c r="D1456" s="285"/>
      <c r="E1456" s="285"/>
    </row>
    <row r="1457" spans="1:5" ht="15" hidden="1" customHeight="1">
      <c r="A1457" s="533" t="s">
        <v>1613</v>
      </c>
      <c r="B1457" s="299">
        <v>0</v>
      </c>
      <c r="C1457" s="285"/>
      <c r="D1457" s="285"/>
      <c r="E1457" s="285"/>
    </row>
    <row r="1458" spans="1:5" ht="15" hidden="1" customHeight="1">
      <c r="A1458" s="533" t="s">
        <v>1614</v>
      </c>
      <c r="B1458" s="299">
        <v>0</v>
      </c>
      <c r="C1458" s="285"/>
      <c r="D1458" s="285"/>
      <c r="E1458" s="285"/>
    </row>
    <row r="1459" spans="1:5" ht="15" hidden="1" customHeight="1">
      <c r="A1459" s="533" t="s">
        <v>1615</v>
      </c>
      <c r="B1459" s="299">
        <v>0</v>
      </c>
      <c r="C1459" s="285"/>
      <c r="D1459" s="285"/>
      <c r="E1459" s="285"/>
    </row>
    <row r="1460" spans="1:5" ht="15" hidden="1" customHeight="1">
      <c r="A1460" s="533" t="s">
        <v>1616</v>
      </c>
      <c r="B1460" s="299">
        <v>0</v>
      </c>
      <c r="C1460" s="285"/>
      <c r="D1460" s="285"/>
      <c r="E1460" s="285"/>
    </row>
    <row r="1461" spans="1:5" ht="15" hidden="1" customHeight="1">
      <c r="A1461" s="533" t="s">
        <v>1617</v>
      </c>
      <c r="B1461" s="299">
        <v>0</v>
      </c>
      <c r="C1461" s="285"/>
      <c r="D1461" s="285"/>
      <c r="E1461" s="285"/>
    </row>
    <row r="1462" spans="1:5" ht="15" hidden="1" customHeight="1">
      <c r="A1462" s="533" t="s">
        <v>1618</v>
      </c>
      <c r="B1462" s="299">
        <v>0</v>
      </c>
      <c r="C1462" s="285"/>
      <c r="D1462" s="285"/>
      <c r="E1462" s="285"/>
    </row>
    <row r="1463" spans="1:5" ht="15" hidden="1" customHeight="1">
      <c r="A1463" s="533" t="s">
        <v>1619</v>
      </c>
      <c r="B1463" s="299">
        <v>0</v>
      </c>
      <c r="C1463" s="285"/>
      <c r="D1463" s="285"/>
      <c r="E1463" s="285"/>
    </row>
    <row r="1464" spans="1:5" ht="15" hidden="1" customHeight="1">
      <c r="A1464" s="533" t="s">
        <v>1620</v>
      </c>
      <c r="B1464" s="299">
        <v>0</v>
      </c>
      <c r="C1464" s="285"/>
      <c r="D1464" s="285"/>
      <c r="E1464" s="285"/>
    </row>
    <row r="1465" spans="1:5" ht="15" customHeight="1">
      <c r="A1465" s="533" t="s">
        <v>1621</v>
      </c>
      <c r="B1465" s="299">
        <v>249463.65</v>
      </c>
      <c r="C1465" s="285"/>
      <c r="D1465" s="285"/>
      <c r="E1465" s="285"/>
    </row>
    <row r="1466" spans="1:5" ht="15" hidden="1" customHeight="1">
      <c r="A1466" s="533" t="s">
        <v>1622</v>
      </c>
      <c r="B1466" s="299">
        <v>0</v>
      </c>
      <c r="C1466" s="285"/>
      <c r="D1466" s="285"/>
      <c r="E1466" s="285"/>
    </row>
    <row r="1467" spans="1:5" ht="15" hidden="1" customHeight="1">
      <c r="A1467" s="533" t="s">
        <v>1623</v>
      </c>
      <c r="B1467" s="299">
        <v>0</v>
      </c>
      <c r="C1467" s="285"/>
      <c r="D1467" s="285"/>
      <c r="E1467" s="285"/>
    </row>
    <row r="1468" spans="1:5" ht="15" hidden="1" customHeight="1">
      <c r="A1468" s="533" t="s">
        <v>1624</v>
      </c>
      <c r="B1468" s="299">
        <v>0</v>
      </c>
      <c r="C1468" s="285"/>
      <c r="D1468" s="285"/>
      <c r="E1468" s="285"/>
    </row>
    <row r="1469" spans="1:5" ht="15" hidden="1" customHeight="1">
      <c r="A1469" s="533" t="s">
        <v>1625</v>
      </c>
      <c r="B1469" s="299">
        <v>0</v>
      </c>
      <c r="C1469" s="285"/>
      <c r="D1469" s="285"/>
      <c r="E1469" s="285"/>
    </row>
    <row r="1470" spans="1:5" ht="15" hidden="1" customHeight="1">
      <c r="A1470" s="533" t="s">
        <v>1626</v>
      </c>
      <c r="B1470" s="299">
        <v>0</v>
      </c>
      <c r="C1470" s="285"/>
      <c r="D1470" s="285"/>
      <c r="E1470" s="285"/>
    </row>
    <row r="1471" spans="1:5" ht="15" hidden="1" customHeight="1">
      <c r="A1471" s="533" t="s">
        <v>1627</v>
      </c>
      <c r="B1471" s="299">
        <v>0</v>
      </c>
      <c r="C1471" s="285"/>
      <c r="D1471" s="285"/>
      <c r="E1471" s="285"/>
    </row>
    <row r="1472" spans="1:5" ht="15" hidden="1" customHeight="1">
      <c r="A1472" s="533" t="s">
        <v>1628</v>
      </c>
      <c r="B1472" s="299">
        <v>0</v>
      </c>
      <c r="C1472" s="285"/>
      <c r="D1472" s="285"/>
      <c r="E1472" s="285"/>
    </row>
    <row r="1473" spans="1:5" ht="15" hidden="1" customHeight="1">
      <c r="A1473" s="533" t="s">
        <v>1629</v>
      </c>
      <c r="B1473" s="299">
        <v>0</v>
      </c>
      <c r="C1473" s="285"/>
      <c r="D1473" s="285"/>
      <c r="E1473" s="285"/>
    </row>
    <row r="1474" spans="1:5" ht="15" hidden="1" customHeight="1">
      <c r="A1474" s="533" t="s">
        <v>1630</v>
      </c>
      <c r="B1474" s="299">
        <v>0</v>
      </c>
      <c r="C1474" s="285"/>
      <c r="D1474" s="285"/>
      <c r="E1474" s="285"/>
    </row>
    <row r="1475" spans="1:5" ht="15" customHeight="1">
      <c r="A1475" s="533" t="s">
        <v>1631</v>
      </c>
      <c r="B1475" s="299">
        <v>724425.8</v>
      </c>
      <c r="C1475" s="285"/>
      <c r="D1475" s="285"/>
      <c r="E1475" s="285"/>
    </row>
    <row r="1476" spans="1:5" ht="15" customHeight="1">
      <c r="A1476" s="533" t="s">
        <v>1632</v>
      </c>
      <c r="B1476" s="299">
        <v>74008</v>
      </c>
      <c r="C1476" s="285"/>
      <c r="D1476" s="285"/>
      <c r="E1476" s="285"/>
    </row>
    <row r="1477" spans="1:5" ht="15" hidden="1" customHeight="1">
      <c r="A1477" s="533" t="s">
        <v>1633</v>
      </c>
      <c r="B1477" s="299">
        <v>0</v>
      </c>
      <c r="C1477" s="285"/>
      <c r="D1477" s="285"/>
      <c r="E1477" s="285"/>
    </row>
    <row r="1478" spans="1:5" ht="15" hidden="1" customHeight="1">
      <c r="A1478" s="533" t="s">
        <v>1634</v>
      </c>
      <c r="B1478" s="299">
        <v>0</v>
      </c>
      <c r="C1478" s="285"/>
      <c r="D1478" s="285"/>
      <c r="E1478" s="285"/>
    </row>
    <row r="1479" spans="1:5" ht="15" hidden="1" customHeight="1">
      <c r="A1479" s="533" t="s">
        <v>1635</v>
      </c>
      <c r="B1479" s="299">
        <v>0</v>
      </c>
      <c r="C1479" s="285"/>
      <c r="D1479" s="285"/>
      <c r="E1479" s="285"/>
    </row>
    <row r="1480" spans="1:5" ht="15" hidden="1" customHeight="1">
      <c r="A1480" s="533" t="s">
        <v>1636</v>
      </c>
      <c r="B1480" s="299">
        <v>0</v>
      </c>
      <c r="C1480" s="285"/>
      <c r="D1480" s="285"/>
      <c r="E1480" s="285"/>
    </row>
    <row r="1481" spans="1:5" ht="15" hidden="1" customHeight="1">
      <c r="A1481" s="533" t="s">
        <v>1637</v>
      </c>
      <c r="B1481" s="299">
        <v>0</v>
      </c>
      <c r="C1481" s="285"/>
      <c r="D1481" s="285"/>
      <c r="E1481" s="285"/>
    </row>
    <row r="1482" spans="1:5" ht="15" hidden="1" customHeight="1">
      <c r="A1482" s="533" t="s">
        <v>1638</v>
      </c>
      <c r="B1482" s="299">
        <v>0</v>
      </c>
      <c r="C1482" s="285"/>
      <c r="D1482" s="285"/>
      <c r="E1482" s="285"/>
    </row>
    <row r="1483" spans="1:5" ht="15" hidden="1" customHeight="1">
      <c r="A1483" s="533" t="s">
        <v>1639</v>
      </c>
      <c r="B1483" s="299">
        <v>0</v>
      </c>
      <c r="C1483" s="285"/>
      <c r="D1483" s="285"/>
      <c r="E1483" s="285"/>
    </row>
    <row r="1484" spans="1:5" ht="15" hidden="1" customHeight="1">
      <c r="A1484" s="533" t="s">
        <v>1640</v>
      </c>
      <c r="B1484" s="299">
        <v>0</v>
      </c>
      <c r="C1484" s="285"/>
      <c r="D1484" s="285"/>
      <c r="E1484" s="285"/>
    </row>
    <row r="1485" spans="1:5" ht="15" hidden="1" customHeight="1">
      <c r="A1485" s="533" t="s">
        <v>1641</v>
      </c>
      <c r="B1485" s="299">
        <v>0</v>
      </c>
      <c r="C1485" s="285"/>
      <c r="D1485" s="285"/>
      <c r="E1485" s="285"/>
    </row>
    <row r="1486" spans="1:5" ht="15" hidden="1" customHeight="1">
      <c r="A1486" s="533" t="s">
        <v>1642</v>
      </c>
      <c r="B1486" s="299">
        <v>0</v>
      </c>
      <c r="C1486" s="285"/>
      <c r="D1486" s="285"/>
      <c r="E1486" s="285"/>
    </row>
    <row r="1487" spans="1:5" ht="15" hidden="1" customHeight="1">
      <c r="A1487" s="533" t="s">
        <v>1643</v>
      </c>
      <c r="B1487" s="299">
        <v>0</v>
      </c>
      <c r="C1487" s="285"/>
      <c r="D1487" s="285"/>
      <c r="E1487" s="285"/>
    </row>
    <row r="1488" spans="1:5" ht="15" hidden="1" customHeight="1">
      <c r="A1488" s="533" t="s">
        <v>1644</v>
      </c>
      <c r="B1488" s="299">
        <v>0</v>
      </c>
      <c r="C1488" s="285"/>
      <c r="D1488" s="285"/>
      <c r="E1488" s="285"/>
    </row>
    <row r="1489" spans="1:5" ht="15" hidden="1" customHeight="1">
      <c r="A1489" s="533" t="s">
        <v>1645</v>
      </c>
      <c r="B1489" s="299">
        <v>0</v>
      </c>
      <c r="C1489" s="285"/>
      <c r="D1489" s="285"/>
      <c r="E1489" s="285"/>
    </row>
    <row r="1490" spans="1:5" ht="15" hidden="1" customHeight="1">
      <c r="A1490" s="533" t="s">
        <v>1646</v>
      </c>
      <c r="B1490" s="299">
        <v>0</v>
      </c>
      <c r="C1490" s="285"/>
      <c r="D1490" s="285"/>
      <c r="E1490" s="285"/>
    </row>
    <row r="1491" spans="1:5" ht="15" hidden="1" customHeight="1">
      <c r="A1491" s="533" t="s">
        <v>1647</v>
      </c>
      <c r="B1491" s="299">
        <v>0</v>
      </c>
      <c r="C1491" s="285"/>
      <c r="D1491" s="285"/>
      <c r="E1491" s="285"/>
    </row>
    <row r="1492" spans="1:5" ht="15" hidden="1" customHeight="1">
      <c r="A1492" s="533" t="s">
        <v>1648</v>
      </c>
      <c r="B1492" s="299">
        <v>0</v>
      </c>
      <c r="C1492" s="285"/>
      <c r="D1492" s="285"/>
      <c r="E1492" s="285"/>
    </row>
    <row r="1493" spans="1:5" ht="15" hidden="1" customHeight="1">
      <c r="A1493" s="533" t="s">
        <v>1649</v>
      </c>
      <c r="B1493" s="299">
        <v>0</v>
      </c>
      <c r="C1493" s="285"/>
      <c r="D1493" s="285"/>
      <c r="E1493" s="285"/>
    </row>
    <row r="1494" spans="1:5" ht="15" hidden="1" customHeight="1">
      <c r="A1494" s="533" t="s">
        <v>1650</v>
      </c>
      <c r="B1494" s="299">
        <v>0</v>
      </c>
      <c r="C1494" s="285"/>
      <c r="D1494" s="285"/>
      <c r="E1494" s="285"/>
    </row>
    <row r="1495" spans="1:5" ht="15" hidden="1" customHeight="1">
      <c r="A1495" s="533" t="s">
        <v>1651</v>
      </c>
      <c r="B1495" s="299">
        <v>0</v>
      </c>
      <c r="C1495" s="285"/>
      <c r="D1495" s="285"/>
      <c r="E1495" s="285"/>
    </row>
    <row r="1496" spans="1:5" ht="15" hidden="1" customHeight="1">
      <c r="A1496" s="533" t="s">
        <v>1652</v>
      </c>
      <c r="B1496" s="299">
        <v>0</v>
      </c>
      <c r="C1496" s="285"/>
      <c r="D1496" s="285"/>
      <c r="E1496" s="285"/>
    </row>
    <row r="1497" spans="1:5" ht="15" hidden="1" customHeight="1">
      <c r="A1497" s="533" t="s">
        <v>1653</v>
      </c>
      <c r="B1497" s="299">
        <v>0</v>
      </c>
      <c r="C1497" s="285"/>
      <c r="D1497" s="285"/>
      <c r="E1497" s="285"/>
    </row>
    <row r="1498" spans="1:5" ht="15" hidden="1" customHeight="1">
      <c r="A1498" s="533" t="s">
        <v>1654</v>
      </c>
      <c r="B1498" s="299">
        <v>0</v>
      </c>
      <c r="C1498" s="285"/>
      <c r="D1498" s="285"/>
      <c r="E1498" s="285"/>
    </row>
    <row r="1499" spans="1:5" ht="15" hidden="1" customHeight="1">
      <c r="A1499" s="533" t="s">
        <v>1655</v>
      </c>
      <c r="B1499" s="299">
        <v>0</v>
      </c>
      <c r="C1499" s="285"/>
      <c r="D1499" s="285"/>
      <c r="E1499" s="285"/>
    </row>
    <row r="1500" spans="1:5" ht="15" hidden="1" customHeight="1">
      <c r="A1500" s="533" t="s">
        <v>1656</v>
      </c>
      <c r="B1500" s="299">
        <v>0</v>
      </c>
      <c r="C1500" s="285"/>
      <c r="D1500" s="285"/>
      <c r="E1500" s="285"/>
    </row>
    <row r="1501" spans="1:5" ht="15" hidden="1" customHeight="1">
      <c r="A1501" s="533" t="s">
        <v>1657</v>
      </c>
      <c r="B1501" s="299">
        <v>0</v>
      </c>
      <c r="C1501" s="285"/>
      <c r="D1501" s="285"/>
      <c r="E1501" s="285"/>
    </row>
    <row r="1502" spans="1:5" ht="15" hidden="1" customHeight="1">
      <c r="A1502" s="533" t="s">
        <v>1658</v>
      </c>
      <c r="B1502" s="299">
        <v>0</v>
      </c>
      <c r="C1502" s="285"/>
      <c r="D1502" s="285"/>
      <c r="E1502" s="285"/>
    </row>
    <row r="1503" spans="1:5" ht="15" hidden="1" customHeight="1">
      <c r="A1503" s="533" t="s">
        <v>1659</v>
      </c>
      <c r="B1503" s="299">
        <v>0</v>
      </c>
      <c r="C1503" s="285"/>
      <c r="D1503" s="285"/>
      <c r="E1503" s="285"/>
    </row>
    <row r="1504" spans="1:5" ht="15" hidden="1" customHeight="1">
      <c r="A1504" s="533" t="s">
        <v>1660</v>
      </c>
      <c r="B1504" s="299">
        <v>0</v>
      </c>
      <c r="C1504" s="285"/>
      <c r="D1504" s="285"/>
      <c r="E1504" s="285"/>
    </row>
    <row r="1505" spans="1:5" ht="15" hidden="1" customHeight="1">
      <c r="A1505" s="533" t="s">
        <v>1661</v>
      </c>
      <c r="B1505" s="299">
        <v>0</v>
      </c>
      <c r="C1505" s="285"/>
      <c r="D1505" s="285"/>
      <c r="E1505" s="285"/>
    </row>
    <row r="1506" spans="1:5" ht="15" hidden="1" customHeight="1">
      <c r="A1506" s="533" t="s">
        <v>1662</v>
      </c>
      <c r="B1506" s="299">
        <v>0</v>
      </c>
      <c r="C1506" s="285"/>
      <c r="D1506" s="285"/>
      <c r="E1506" s="285"/>
    </row>
    <row r="1507" spans="1:5" ht="15" hidden="1" customHeight="1">
      <c r="A1507" s="533" t="s">
        <v>1663</v>
      </c>
      <c r="B1507" s="299">
        <v>0</v>
      </c>
      <c r="C1507" s="285"/>
      <c r="D1507" s="285"/>
      <c r="E1507" s="285"/>
    </row>
    <row r="1508" spans="1:5" ht="15" hidden="1" customHeight="1">
      <c r="A1508" s="533" t="s">
        <v>1664</v>
      </c>
      <c r="B1508" s="299">
        <v>0</v>
      </c>
      <c r="C1508" s="285"/>
      <c r="D1508" s="285"/>
      <c r="E1508" s="285"/>
    </row>
    <row r="1509" spans="1:5" ht="15" hidden="1" customHeight="1">
      <c r="A1509" s="533" t="s">
        <v>1665</v>
      </c>
      <c r="B1509" s="299">
        <v>0</v>
      </c>
      <c r="C1509" s="285"/>
      <c r="D1509" s="285"/>
      <c r="E1509" s="285"/>
    </row>
    <row r="1510" spans="1:5" ht="15" hidden="1" customHeight="1">
      <c r="A1510" s="533" t="s">
        <v>1666</v>
      </c>
      <c r="B1510" s="299">
        <v>0</v>
      </c>
      <c r="C1510" s="285"/>
      <c r="D1510" s="285"/>
      <c r="E1510" s="285"/>
    </row>
    <row r="1511" spans="1:5" ht="15" hidden="1" customHeight="1">
      <c r="A1511" s="533" t="s">
        <v>1667</v>
      </c>
      <c r="B1511" s="299">
        <v>0</v>
      </c>
      <c r="C1511" s="285"/>
      <c r="D1511" s="285"/>
      <c r="E1511" s="285"/>
    </row>
    <row r="1512" spans="1:5" ht="15" hidden="1" customHeight="1">
      <c r="A1512" s="533" t="s">
        <v>1668</v>
      </c>
      <c r="B1512" s="299">
        <v>0</v>
      </c>
      <c r="C1512" s="285"/>
      <c r="D1512" s="285"/>
      <c r="E1512" s="285"/>
    </row>
    <row r="1513" spans="1:5" ht="15" hidden="1" customHeight="1">
      <c r="A1513" s="533" t="s">
        <v>1669</v>
      </c>
      <c r="B1513" s="299">
        <v>0</v>
      </c>
      <c r="C1513" s="285"/>
      <c r="D1513" s="285"/>
      <c r="E1513" s="285"/>
    </row>
    <row r="1514" spans="1:5" ht="15" hidden="1" customHeight="1">
      <c r="A1514" s="533" t="s">
        <v>1670</v>
      </c>
      <c r="B1514" s="299">
        <v>0</v>
      </c>
      <c r="C1514" s="285"/>
      <c r="D1514" s="285"/>
      <c r="E1514" s="285"/>
    </row>
    <row r="1515" spans="1:5" ht="15" hidden="1" customHeight="1">
      <c r="A1515" s="533" t="s">
        <v>1671</v>
      </c>
      <c r="B1515" s="299">
        <v>0</v>
      </c>
      <c r="C1515" s="285"/>
      <c r="D1515" s="285"/>
      <c r="E1515" s="285"/>
    </row>
    <row r="1516" spans="1:5" ht="15" hidden="1" customHeight="1">
      <c r="A1516" s="533" t="s">
        <v>1672</v>
      </c>
      <c r="B1516" s="299">
        <v>0</v>
      </c>
      <c r="C1516" s="285"/>
      <c r="D1516" s="285"/>
      <c r="E1516" s="285"/>
    </row>
    <row r="1517" spans="1:5" ht="15" hidden="1" customHeight="1">
      <c r="A1517" s="533" t="s">
        <v>1673</v>
      </c>
      <c r="B1517" s="299">
        <v>0</v>
      </c>
      <c r="C1517" s="285"/>
      <c r="D1517" s="285"/>
      <c r="E1517" s="285"/>
    </row>
    <row r="1518" spans="1:5" ht="15" hidden="1" customHeight="1">
      <c r="A1518" s="533" t="s">
        <v>1674</v>
      </c>
      <c r="B1518" s="299">
        <v>0</v>
      </c>
      <c r="C1518" s="285"/>
      <c r="D1518" s="285"/>
      <c r="E1518" s="285"/>
    </row>
    <row r="1519" spans="1:5" ht="15" hidden="1" customHeight="1">
      <c r="A1519" s="533" t="s">
        <v>1675</v>
      </c>
      <c r="B1519" s="299">
        <v>0</v>
      </c>
      <c r="C1519" s="285"/>
      <c r="D1519" s="285"/>
      <c r="E1519" s="285"/>
    </row>
    <row r="1520" spans="1:5" ht="15" hidden="1" customHeight="1">
      <c r="A1520" s="533" t="s">
        <v>1676</v>
      </c>
      <c r="B1520" s="299">
        <v>0</v>
      </c>
      <c r="C1520" s="285"/>
      <c r="D1520" s="285"/>
      <c r="E1520" s="285"/>
    </row>
    <row r="1521" spans="1:5" ht="15" hidden="1" customHeight="1">
      <c r="A1521" s="533" t="s">
        <v>1677</v>
      </c>
      <c r="B1521" s="299">
        <v>0</v>
      </c>
      <c r="C1521" s="285"/>
      <c r="D1521" s="285"/>
      <c r="E1521" s="285"/>
    </row>
    <row r="1522" spans="1:5" ht="15" hidden="1" customHeight="1">
      <c r="A1522" s="533" t="s">
        <v>1678</v>
      </c>
      <c r="B1522" s="299">
        <v>0</v>
      </c>
      <c r="C1522" s="285"/>
      <c r="D1522" s="285"/>
      <c r="E1522" s="285"/>
    </row>
    <row r="1523" spans="1:5" ht="15" hidden="1" customHeight="1">
      <c r="A1523" s="533" t="s">
        <v>1679</v>
      </c>
      <c r="B1523" s="299">
        <v>0</v>
      </c>
      <c r="C1523" s="285"/>
      <c r="D1523" s="285"/>
      <c r="E1523" s="285"/>
    </row>
    <row r="1524" spans="1:5" ht="15" hidden="1" customHeight="1">
      <c r="A1524" s="533" t="s">
        <v>1680</v>
      </c>
      <c r="B1524" s="299">
        <v>0</v>
      </c>
      <c r="C1524" s="285"/>
      <c r="D1524" s="285"/>
      <c r="E1524" s="285"/>
    </row>
    <row r="1525" spans="1:5" ht="15" hidden="1" customHeight="1">
      <c r="A1525" s="533" t="s">
        <v>2024</v>
      </c>
      <c r="B1525" s="299">
        <v>0</v>
      </c>
      <c r="C1525" s="285"/>
      <c r="D1525" s="285"/>
      <c r="E1525" s="285"/>
    </row>
    <row r="1526" spans="1:5" ht="15" hidden="1" customHeight="1">
      <c r="A1526" s="533" t="s">
        <v>2025</v>
      </c>
      <c r="B1526" s="299">
        <v>0</v>
      </c>
      <c r="C1526" s="285"/>
      <c r="D1526" s="285"/>
      <c r="E1526" s="285"/>
    </row>
    <row r="1527" spans="1:5" ht="15" hidden="1" customHeight="1">
      <c r="A1527" s="533" t="s">
        <v>2075</v>
      </c>
      <c r="B1527" s="299">
        <v>0</v>
      </c>
      <c r="C1527" s="285"/>
      <c r="D1527" s="285"/>
      <c r="E1527" s="285"/>
    </row>
    <row r="1528" spans="1:5" ht="15" hidden="1" customHeight="1">
      <c r="A1528" s="533" t="s">
        <v>2076</v>
      </c>
      <c r="B1528" s="299">
        <v>0</v>
      </c>
      <c r="C1528" s="285"/>
      <c r="D1528" s="285"/>
      <c r="E1528" s="285"/>
    </row>
    <row r="1529" spans="1:5" ht="15" customHeight="1">
      <c r="A1529" s="533" t="s">
        <v>2077</v>
      </c>
      <c r="B1529" s="299">
        <v>16829.52</v>
      </c>
      <c r="C1529" s="285"/>
      <c r="D1529" s="285"/>
      <c r="E1529" s="285"/>
    </row>
    <row r="1530" spans="1:5" ht="15" hidden="1" customHeight="1">
      <c r="A1530" s="533" t="s">
        <v>2135</v>
      </c>
      <c r="B1530" s="299">
        <v>0</v>
      </c>
      <c r="C1530" s="285"/>
      <c r="D1530" s="285"/>
      <c r="E1530" s="285"/>
    </row>
    <row r="1531" spans="1:5" ht="15" hidden="1" customHeight="1">
      <c r="A1531" s="533" t="s">
        <v>2136</v>
      </c>
      <c r="B1531" s="299">
        <v>0</v>
      </c>
      <c r="C1531" s="285"/>
      <c r="D1531" s="285"/>
      <c r="E1531" s="285"/>
    </row>
    <row r="1532" spans="1:5" ht="15" hidden="1" customHeight="1">
      <c r="A1532" s="533" t="s">
        <v>2137</v>
      </c>
      <c r="B1532" s="299">
        <v>0</v>
      </c>
      <c r="C1532" s="285"/>
      <c r="D1532" s="285"/>
      <c r="E1532" s="285"/>
    </row>
    <row r="1533" spans="1:5" ht="15" hidden="1" customHeight="1">
      <c r="A1533" s="533" t="s">
        <v>2138</v>
      </c>
      <c r="B1533" s="299">
        <v>0</v>
      </c>
      <c r="C1533" s="285"/>
      <c r="D1533" s="285"/>
      <c r="E1533" s="285"/>
    </row>
    <row r="1534" spans="1:5" ht="15" customHeight="1">
      <c r="A1534" s="533" t="s">
        <v>2139</v>
      </c>
      <c r="B1534" s="299">
        <v>250844.73</v>
      </c>
      <c r="C1534" s="285"/>
      <c r="D1534" s="285"/>
      <c r="E1534" s="285"/>
    </row>
    <row r="1535" spans="1:5" ht="15" hidden="1" customHeight="1">
      <c r="A1535" s="533" t="s">
        <v>2155</v>
      </c>
      <c r="B1535" s="299">
        <v>0</v>
      </c>
      <c r="C1535" s="285"/>
      <c r="D1535" s="285"/>
      <c r="E1535" s="285"/>
    </row>
    <row r="1536" spans="1:5" ht="15" customHeight="1">
      <c r="A1536" s="533" t="s">
        <v>2156</v>
      </c>
      <c r="B1536" s="299">
        <v>83090.67</v>
      </c>
      <c r="C1536" s="285"/>
      <c r="D1536" s="285"/>
      <c r="E1536" s="285"/>
    </row>
    <row r="1537" spans="1:5" ht="15" hidden="1" customHeight="1">
      <c r="A1537" s="533" t="s">
        <v>2157</v>
      </c>
      <c r="B1537" s="299">
        <v>0</v>
      </c>
      <c r="C1537" s="285"/>
      <c r="D1537" s="285"/>
      <c r="E1537" s="285"/>
    </row>
    <row r="1538" spans="1:5" ht="15" hidden="1" customHeight="1">
      <c r="A1538" s="533" t="s">
        <v>2306</v>
      </c>
      <c r="B1538" s="299">
        <v>0</v>
      </c>
      <c r="C1538" s="285"/>
      <c r="D1538" s="285"/>
      <c r="E1538" s="285"/>
    </row>
    <row r="1539" spans="1:5" ht="15" hidden="1" customHeight="1">
      <c r="A1539" s="533" t="s">
        <v>2307</v>
      </c>
      <c r="B1539" s="299">
        <v>0</v>
      </c>
      <c r="C1539" s="285"/>
      <c r="D1539" s="285"/>
      <c r="E1539" s="285"/>
    </row>
    <row r="1540" spans="1:5" ht="15" hidden="1" customHeight="1">
      <c r="A1540" s="533" t="s">
        <v>2316</v>
      </c>
      <c r="B1540" s="299">
        <v>0</v>
      </c>
      <c r="C1540" s="285"/>
      <c r="D1540" s="285"/>
      <c r="E1540" s="285"/>
    </row>
    <row r="1541" spans="1:5" ht="15" hidden="1" customHeight="1">
      <c r="A1541" s="533" t="s">
        <v>2317</v>
      </c>
      <c r="B1541" s="299">
        <v>0</v>
      </c>
      <c r="C1541" s="285"/>
      <c r="D1541" s="285"/>
      <c r="E1541" s="285"/>
    </row>
    <row r="1542" spans="1:5" ht="15" hidden="1" customHeight="1">
      <c r="A1542" s="533" t="s">
        <v>2318</v>
      </c>
      <c r="B1542" s="299">
        <v>0</v>
      </c>
      <c r="C1542" s="285"/>
      <c r="D1542" s="285"/>
      <c r="E1542" s="285"/>
    </row>
    <row r="1543" spans="1:5" ht="15" hidden="1" customHeight="1">
      <c r="A1543" s="533" t="s">
        <v>2319</v>
      </c>
      <c r="B1543" s="299">
        <v>0</v>
      </c>
      <c r="C1543" s="285"/>
      <c r="D1543" s="285"/>
      <c r="E1543" s="285"/>
    </row>
    <row r="1544" spans="1:5" ht="15" customHeight="1">
      <c r="A1544" s="584" t="s">
        <v>2360</v>
      </c>
      <c r="B1544" s="299">
        <v>1730557.44</v>
      </c>
      <c r="C1544" s="285"/>
      <c r="D1544" s="285"/>
      <c r="E1544" s="285"/>
    </row>
    <row r="1545" spans="1:5" ht="15" hidden="1" customHeight="1">
      <c r="A1545" s="584" t="s">
        <v>2361</v>
      </c>
      <c r="B1545" s="299">
        <v>0</v>
      </c>
      <c r="C1545" s="285"/>
      <c r="D1545" s="285"/>
      <c r="E1545" s="285"/>
    </row>
    <row r="1546" spans="1:5" ht="15" customHeight="1">
      <c r="A1546" s="584" t="s">
        <v>2362</v>
      </c>
      <c r="B1546" s="299">
        <v>1166092.96</v>
      </c>
      <c r="C1546" s="285"/>
      <c r="D1546" s="285"/>
      <c r="E1546" s="285"/>
    </row>
    <row r="1547" spans="1:5" ht="15" hidden="1" customHeight="1">
      <c r="A1547" s="584" t="s">
        <v>2363</v>
      </c>
      <c r="B1547" s="299">
        <v>0</v>
      </c>
      <c r="C1547" s="285"/>
      <c r="D1547" s="285"/>
      <c r="E1547" s="285"/>
    </row>
    <row r="1548" spans="1:5" ht="15" customHeight="1">
      <c r="A1548" s="584" t="s">
        <v>2364</v>
      </c>
      <c r="B1548" s="299">
        <v>322095.45</v>
      </c>
      <c r="C1548" s="285"/>
      <c r="D1548" s="285"/>
      <c r="E1548" s="285"/>
    </row>
    <row r="1549" spans="1:5" ht="15" customHeight="1">
      <c r="A1549" s="584" t="s">
        <v>2365</v>
      </c>
      <c r="B1549" s="299">
        <v>299760.5</v>
      </c>
      <c r="C1549" s="285"/>
      <c r="D1549" s="285"/>
      <c r="E1549" s="285"/>
    </row>
    <row r="1550" spans="1:5" ht="15" customHeight="1">
      <c r="A1550" s="584" t="s">
        <v>2374</v>
      </c>
      <c r="B1550" s="299">
        <v>65598</v>
      </c>
      <c r="C1550" s="285"/>
      <c r="D1550" s="285"/>
      <c r="E1550" s="285"/>
    </row>
    <row r="1551" spans="1:5" ht="15" hidden="1" customHeight="1">
      <c r="A1551" s="584"/>
      <c r="B1551" s="299"/>
      <c r="C1551" s="285"/>
      <c r="D1551" s="285"/>
      <c r="E1551" s="285"/>
    </row>
    <row r="1552" spans="1:5" ht="15" hidden="1" customHeight="1">
      <c r="A1552" s="584"/>
      <c r="B1552" s="299"/>
      <c r="C1552" s="285"/>
      <c r="D1552" s="285"/>
      <c r="E1552" s="285"/>
    </row>
    <row r="1553" spans="1:5" ht="15" hidden="1" customHeight="1">
      <c r="A1553" s="533"/>
      <c r="B1553" s="299"/>
      <c r="C1553" s="285"/>
      <c r="D1553" s="285"/>
      <c r="E1553" s="285"/>
    </row>
    <row r="1554" spans="1:5" ht="15" hidden="1" customHeight="1">
      <c r="A1554" s="533" t="s">
        <v>1681</v>
      </c>
      <c r="B1554" s="299">
        <v>0</v>
      </c>
      <c r="C1554" s="285"/>
      <c r="D1554" s="285"/>
      <c r="E1554" s="285"/>
    </row>
    <row r="1555" spans="1:5" ht="15" customHeight="1">
      <c r="A1555" s="533" t="s">
        <v>1682</v>
      </c>
      <c r="B1555" s="299">
        <v>4755135.46</v>
      </c>
      <c r="C1555" s="285"/>
      <c r="D1555" s="285"/>
      <c r="E1555" s="285"/>
    </row>
    <row r="1556" spans="1:5" ht="15" customHeight="1">
      <c r="A1556" s="533" t="s">
        <v>1683</v>
      </c>
      <c r="B1556" s="299">
        <v>681609.11</v>
      </c>
      <c r="C1556" s="285"/>
      <c r="D1556" s="285"/>
      <c r="E1556" s="285"/>
    </row>
    <row r="1557" spans="1:5" ht="15" customHeight="1">
      <c r="A1557" s="533" t="s">
        <v>1684</v>
      </c>
      <c r="B1557" s="299">
        <v>-13407.07</v>
      </c>
      <c r="C1557" s="285"/>
      <c r="D1557" s="285"/>
      <c r="E1557" s="285"/>
    </row>
    <row r="1558" spans="1:5" ht="15" customHeight="1">
      <c r="A1558" s="533" t="s">
        <v>1685</v>
      </c>
      <c r="B1558" s="299">
        <v>-4757.28</v>
      </c>
      <c r="C1558" s="285"/>
      <c r="D1558" s="285"/>
      <c r="E1558" s="285"/>
    </row>
    <row r="1559" spans="1:5" ht="15" customHeight="1">
      <c r="A1559" s="533" t="s">
        <v>1686</v>
      </c>
      <c r="B1559" s="299">
        <v>1362.55</v>
      </c>
      <c r="C1559" s="285"/>
      <c r="D1559" s="285"/>
      <c r="E1559" s="285"/>
    </row>
    <row r="1560" spans="1:5" ht="15" customHeight="1">
      <c r="A1560" s="533" t="s">
        <v>1687</v>
      </c>
      <c r="B1560" s="299">
        <v>4154</v>
      </c>
      <c r="C1560" s="285"/>
      <c r="D1560" s="285"/>
      <c r="E1560" s="285"/>
    </row>
    <row r="1561" spans="1:5" ht="15" customHeight="1">
      <c r="A1561" s="533" t="s">
        <v>1688</v>
      </c>
      <c r="B1561" s="299">
        <v>135468.23000000001</v>
      </c>
      <c r="C1561" s="285"/>
      <c r="D1561" s="285"/>
      <c r="E1561" s="285"/>
    </row>
    <row r="1562" spans="1:5" ht="15" customHeight="1">
      <c r="A1562" s="533" t="s">
        <v>1689</v>
      </c>
      <c r="B1562" s="299">
        <v>149950.39999999999</v>
      </c>
      <c r="C1562" s="285"/>
      <c r="D1562" s="285"/>
      <c r="E1562" s="285"/>
    </row>
    <row r="1563" spans="1:5" ht="15" customHeight="1">
      <c r="A1563" s="533" t="s">
        <v>1690</v>
      </c>
      <c r="B1563" s="299">
        <v>16295.31</v>
      </c>
      <c r="C1563" s="285"/>
      <c r="D1563" s="285"/>
      <c r="E1563" s="285"/>
    </row>
    <row r="1564" spans="1:5" ht="15" hidden="1" customHeight="1">
      <c r="A1564" s="533" t="s">
        <v>1691</v>
      </c>
      <c r="B1564" s="299">
        <v>0</v>
      </c>
      <c r="C1564" s="285"/>
      <c r="D1564" s="285"/>
      <c r="E1564" s="285"/>
    </row>
    <row r="1565" spans="1:5" ht="15" customHeight="1">
      <c r="A1565" s="533" t="s">
        <v>1692</v>
      </c>
      <c r="B1565" s="299">
        <v>90778.67</v>
      </c>
      <c r="C1565" s="285"/>
      <c r="D1565" s="285"/>
      <c r="E1565" s="285"/>
    </row>
    <row r="1566" spans="1:5" ht="15" customHeight="1">
      <c r="A1566" s="533" t="s">
        <v>1693</v>
      </c>
      <c r="B1566" s="299">
        <v>19822.7</v>
      </c>
      <c r="C1566" s="285"/>
      <c r="D1566" s="285"/>
      <c r="E1566" s="285"/>
    </row>
    <row r="1567" spans="1:5" ht="15" customHeight="1">
      <c r="A1567" s="533" t="s">
        <v>1694</v>
      </c>
      <c r="B1567" s="299">
        <v>253.11</v>
      </c>
      <c r="C1567" s="285"/>
      <c r="D1567" s="285"/>
      <c r="E1567" s="285"/>
    </row>
    <row r="1568" spans="1:5" ht="15" hidden="1" customHeight="1">
      <c r="A1568" s="533" t="s">
        <v>1695</v>
      </c>
      <c r="B1568" s="299">
        <v>0</v>
      </c>
      <c r="C1568" s="285"/>
      <c r="D1568" s="285"/>
      <c r="E1568" s="285"/>
    </row>
    <row r="1569" spans="1:5" ht="15" hidden="1" customHeight="1">
      <c r="A1569" s="533" t="s">
        <v>1696</v>
      </c>
      <c r="B1569" s="299">
        <v>0</v>
      </c>
      <c r="C1569" s="285"/>
      <c r="D1569" s="285"/>
      <c r="E1569" s="285"/>
    </row>
    <row r="1570" spans="1:5" ht="15" customHeight="1">
      <c r="A1570" s="533" t="s">
        <v>1697</v>
      </c>
      <c r="B1570" s="299">
        <v>-34359.620000000003</v>
      </c>
      <c r="C1570" s="285"/>
      <c r="D1570" s="285"/>
      <c r="E1570" s="285"/>
    </row>
    <row r="1571" spans="1:5" ht="15" customHeight="1">
      <c r="A1571" s="533" t="s">
        <v>1698</v>
      </c>
      <c r="B1571" s="299">
        <v>-1362.7</v>
      </c>
      <c r="C1571" s="285"/>
      <c r="D1571" s="285"/>
      <c r="E1571" s="285"/>
    </row>
    <row r="1572" spans="1:5" ht="15" hidden="1" customHeight="1">
      <c r="A1572" s="533" t="s">
        <v>1699</v>
      </c>
      <c r="B1572" s="299">
        <v>0</v>
      </c>
      <c r="C1572" s="285"/>
      <c r="D1572" s="285"/>
      <c r="E1572" s="285"/>
    </row>
    <row r="1573" spans="1:5" ht="15" hidden="1" customHeight="1">
      <c r="A1573" s="533" t="s">
        <v>1700</v>
      </c>
      <c r="B1573" s="299">
        <v>0</v>
      </c>
      <c r="C1573" s="285"/>
      <c r="D1573" s="285"/>
      <c r="E1573" s="285"/>
    </row>
    <row r="1574" spans="1:5" ht="15" customHeight="1">
      <c r="A1574" s="533" t="s">
        <v>1701</v>
      </c>
      <c r="B1574" s="299">
        <v>370.13</v>
      </c>
      <c r="C1574" s="285"/>
      <c r="D1574" s="285"/>
      <c r="E1574" s="285"/>
    </row>
    <row r="1575" spans="1:5" ht="15" customHeight="1">
      <c r="A1575" s="533" t="s">
        <v>1702</v>
      </c>
      <c r="B1575" s="299">
        <v>387956.77</v>
      </c>
      <c r="C1575" s="285"/>
      <c r="D1575" s="285"/>
      <c r="E1575" s="285"/>
    </row>
    <row r="1576" spans="1:5" ht="15" customHeight="1">
      <c r="A1576" s="533" t="s">
        <v>1703</v>
      </c>
      <c r="B1576" s="299">
        <v>811.58</v>
      </c>
      <c r="C1576" s="285"/>
      <c r="D1576" s="285"/>
      <c r="E1576" s="285"/>
    </row>
    <row r="1577" spans="1:5" ht="15" customHeight="1">
      <c r="A1577" s="533" t="s">
        <v>1704</v>
      </c>
      <c r="B1577" s="299">
        <v>14934.04</v>
      </c>
      <c r="C1577" s="285"/>
      <c r="D1577" s="285"/>
      <c r="E1577" s="285"/>
    </row>
    <row r="1578" spans="1:5" ht="15" hidden="1" customHeight="1">
      <c r="A1578" s="533"/>
      <c r="B1578" s="299">
        <v>0</v>
      </c>
      <c r="C1578" s="285"/>
      <c r="D1578" s="285"/>
      <c r="E1578" s="285"/>
    </row>
    <row r="1579" spans="1:5" ht="15" hidden="1" customHeight="1">
      <c r="A1579" s="533"/>
      <c r="B1579" s="299">
        <v>0</v>
      </c>
      <c r="C1579" s="285"/>
      <c r="D1579" s="285"/>
      <c r="E1579" s="285"/>
    </row>
    <row r="1580" spans="1:5" ht="15" customHeight="1">
      <c r="A1580" s="281" t="s">
        <v>507</v>
      </c>
      <c r="B1580" s="299"/>
      <c r="C1580" s="285"/>
      <c r="D1580" s="285"/>
      <c r="E1580" s="285"/>
    </row>
    <row r="1581" spans="1:5" ht="15" customHeight="1">
      <c r="A1581" s="533" t="s">
        <v>2332</v>
      </c>
      <c r="B1581" s="299">
        <v>185122694.43000001</v>
      </c>
      <c r="C1581" s="285"/>
      <c r="D1581" s="285"/>
      <c r="E1581" s="285"/>
    </row>
    <row r="1582" spans="1:5" ht="15" customHeight="1">
      <c r="A1582" s="583"/>
      <c r="B1582" s="534">
        <v>199928808.5</v>
      </c>
      <c r="C1582" s="534">
        <v>0</v>
      </c>
      <c r="D1582" s="534">
        <v>0</v>
      </c>
      <c r="E1582" s="534">
        <v>0</v>
      </c>
    </row>
    <row r="1586" spans="1:4" ht="15" customHeight="1">
      <c r="A1586" s="301" t="s">
        <v>375</v>
      </c>
      <c r="B1586" s="302" t="s">
        <v>289</v>
      </c>
      <c r="C1586" s="278" t="s">
        <v>374</v>
      </c>
      <c r="D1586" s="278" t="s">
        <v>369</v>
      </c>
    </row>
    <row r="1587" spans="1:4" ht="15" customHeight="1">
      <c r="A1587" s="305" t="s">
        <v>2027</v>
      </c>
      <c r="B1587" s="306"/>
      <c r="C1587" s="307"/>
      <c r="D1587" s="308"/>
    </row>
    <row r="1588" spans="1:4" ht="15" hidden="1" customHeight="1">
      <c r="A1588" s="309" t="s">
        <v>2028</v>
      </c>
      <c r="B1588" s="299">
        <v>0</v>
      </c>
      <c r="C1588" s="310"/>
      <c r="D1588" s="311"/>
    </row>
    <row r="1589" spans="1:4" ht="15" customHeight="1">
      <c r="A1589" s="309" t="s">
        <v>2029</v>
      </c>
      <c r="B1589" s="299">
        <v>282416.15000000002</v>
      </c>
      <c r="C1589" s="310"/>
      <c r="D1589" s="311"/>
    </row>
    <row r="1590" spans="1:4" ht="15" customHeight="1">
      <c r="A1590" s="309" t="s">
        <v>2030</v>
      </c>
      <c r="B1590" s="299">
        <v>4305.92</v>
      </c>
      <c r="C1590" s="310"/>
      <c r="D1590" s="311"/>
    </row>
    <row r="1591" spans="1:4" ht="15" customHeight="1">
      <c r="A1591" s="309" t="s">
        <v>2031</v>
      </c>
      <c r="B1591" s="299">
        <v>81878.429999999993</v>
      </c>
      <c r="C1591" s="310"/>
      <c r="D1591" s="311"/>
    </row>
    <row r="1592" spans="1:4" ht="15" customHeight="1">
      <c r="A1592" s="309" t="s">
        <v>2032</v>
      </c>
      <c r="B1592" s="299">
        <v>5939.2</v>
      </c>
      <c r="C1592" s="310"/>
      <c r="D1592" s="311"/>
    </row>
    <row r="1593" spans="1:4" ht="15" hidden="1" customHeight="1">
      <c r="A1593" s="309" t="s">
        <v>2033</v>
      </c>
      <c r="B1593" s="299">
        <v>0</v>
      </c>
      <c r="C1593" s="310"/>
      <c r="D1593" s="311"/>
    </row>
    <row r="1594" spans="1:4" ht="15" hidden="1" customHeight="1">
      <c r="A1594" s="309" t="s">
        <v>2034</v>
      </c>
      <c r="B1594" s="299">
        <v>0</v>
      </c>
      <c r="C1594" s="310"/>
      <c r="D1594" s="311"/>
    </row>
    <row r="1595" spans="1:4" ht="15" hidden="1" customHeight="1">
      <c r="A1595" s="309" t="s">
        <v>2035</v>
      </c>
      <c r="B1595" s="299">
        <v>0</v>
      </c>
      <c r="C1595" s="310"/>
      <c r="D1595" s="311"/>
    </row>
    <row r="1596" spans="1:4" ht="15" hidden="1" customHeight="1">
      <c r="A1596" s="309" t="s">
        <v>2036</v>
      </c>
      <c r="B1596" s="299">
        <v>0</v>
      </c>
      <c r="C1596" s="310"/>
      <c r="D1596" s="311"/>
    </row>
    <row r="1597" spans="1:4" ht="15" hidden="1" customHeight="1">
      <c r="A1597" s="309" t="s">
        <v>2037</v>
      </c>
      <c r="B1597" s="299">
        <v>0</v>
      </c>
      <c r="C1597" s="310"/>
      <c r="D1597" s="311"/>
    </row>
    <row r="1598" spans="1:4" ht="15" customHeight="1">
      <c r="A1598" s="309" t="s">
        <v>2038</v>
      </c>
      <c r="B1598" s="299">
        <v>317597.67</v>
      </c>
      <c r="C1598" s="310"/>
      <c r="D1598" s="311"/>
    </row>
    <row r="1599" spans="1:4" ht="15" hidden="1" customHeight="1">
      <c r="A1599" s="309" t="s">
        <v>2039</v>
      </c>
      <c r="B1599" s="299">
        <v>0</v>
      </c>
      <c r="C1599" s="310"/>
      <c r="D1599" s="311"/>
    </row>
    <row r="1600" spans="1:4" ht="15" hidden="1" customHeight="1">
      <c r="A1600" s="309" t="s">
        <v>2040</v>
      </c>
      <c r="B1600" s="299">
        <v>0</v>
      </c>
      <c r="C1600" s="310"/>
      <c r="D1600" s="311"/>
    </row>
    <row r="1601" spans="1:4" ht="15" hidden="1" customHeight="1">
      <c r="A1601" s="309" t="s">
        <v>2041</v>
      </c>
      <c r="B1601" s="299">
        <v>0</v>
      </c>
      <c r="C1601" s="310"/>
      <c r="D1601" s="311"/>
    </row>
    <row r="1602" spans="1:4" ht="15" hidden="1" customHeight="1">
      <c r="A1602" s="309" t="s">
        <v>2042</v>
      </c>
      <c r="B1602" s="299">
        <v>0</v>
      </c>
      <c r="C1602" s="310"/>
      <c r="D1602" s="311"/>
    </row>
    <row r="1603" spans="1:4" ht="15" customHeight="1">
      <c r="A1603" s="309" t="s">
        <v>2043</v>
      </c>
      <c r="B1603" s="299">
        <v>617196.85</v>
      </c>
      <c r="C1603" s="310"/>
      <c r="D1603" s="311"/>
    </row>
    <row r="1604" spans="1:4" ht="15" customHeight="1">
      <c r="A1604" s="309" t="s">
        <v>2044</v>
      </c>
      <c r="B1604" s="299">
        <v>12136558.859999999</v>
      </c>
      <c r="C1604" s="310"/>
      <c r="D1604" s="311"/>
    </row>
    <row r="1605" spans="1:4" ht="15" hidden="1" customHeight="1">
      <c r="A1605" s="309" t="s">
        <v>2045</v>
      </c>
      <c r="B1605" s="299">
        <v>0</v>
      </c>
      <c r="C1605" s="310"/>
      <c r="D1605" s="311"/>
    </row>
    <row r="1606" spans="1:4" ht="15" hidden="1" customHeight="1">
      <c r="A1606" s="309" t="s">
        <v>2046</v>
      </c>
      <c r="B1606" s="299">
        <v>0</v>
      </c>
      <c r="C1606" s="310"/>
      <c r="D1606" s="311"/>
    </row>
    <row r="1607" spans="1:4" ht="15" customHeight="1">
      <c r="A1607" s="309" t="s">
        <v>1705</v>
      </c>
      <c r="B1607" s="299">
        <v>2350784</v>
      </c>
      <c r="C1607" s="310"/>
      <c r="D1607" s="311"/>
    </row>
    <row r="1608" spans="1:4" ht="15" customHeight="1">
      <c r="A1608" s="574" t="s">
        <v>1706</v>
      </c>
      <c r="B1608" s="299">
        <v>918546</v>
      </c>
      <c r="C1608" s="310"/>
      <c r="D1608" s="311"/>
    </row>
    <row r="1609" spans="1:4" ht="15" customHeight="1">
      <c r="B1609" s="534">
        <v>16715223.08</v>
      </c>
      <c r="C1609" s="588"/>
      <c r="D1609" s="589"/>
    </row>
    <row r="1612" spans="1:4" ht="25.5">
      <c r="A1612" s="301" t="s">
        <v>376</v>
      </c>
      <c r="B1612" s="302" t="s">
        <v>289</v>
      </c>
      <c r="C1612" s="278" t="s">
        <v>374</v>
      </c>
      <c r="D1612" s="278" t="s">
        <v>369</v>
      </c>
    </row>
    <row r="1613" spans="1:4" ht="15" customHeight="1">
      <c r="A1613" s="305" t="s">
        <v>1707</v>
      </c>
      <c r="B1613" s="306"/>
      <c r="C1613" s="307"/>
      <c r="D1613" s="308"/>
    </row>
    <row r="1614" spans="1:4" ht="15" hidden="1" customHeight="1">
      <c r="A1614" s="540" t="s">
        <v>1708</v>
      </c>
      <c r="B1614" s="299" t="e">
        <f>+SUMIF(#REF!,#REF!,#REF!)</f>
        <v>#REF!</v>
      </c>
      <c r="C1614" s="310"/>
      <c r="D1614" s="311"/>
    </row>
    <row r="1615" spans="1:4" ht="15" hidden="1" customHeight="1">
      <c r="A1615" s="540" t="s">
        <v>1709</v>
      </c>
      <c r="B1615" s="299" t="e">
        <f>+SUMIF(#REF!,#REF!,#REF!)</f>
        <v>#REF!</v>
      </c>
      <c r="C1615" s="310"/>
      <c r="D1615" s="311"/>
    </row>
    <row r="1616" spans="1:4" ht="15" hidden="1" customHeight="1">
      <c r="A1616" s="540" t="s">
        <v>1710</v>
      </c>
      <c r="B1616" s="299" t="e">
        <f>+SUMIF(#REF!,#REF!,#REF!)</f>
        <v>#REF!</v>
      </c>
      <c r="C1616" s="310"/>
      <c r="D1616" s="311"/>
    </row>
    <row r="1617" spans="1:4" ht="15" hidden="1" customHeight="1">
      <c r="A1617" s="540" t="s">
        <v>1711</v>
      </c>
      <c r="B1617" s="299" t="e">
        <f>+SUMIF(#REF!,#REF!,#REF!)</f>
        <v>#REF!</v>
      </c>
      <c r="C1617" s="310"/>
      <c r="D1617" s="311"/>
    </row>
    <row r="1618" spans="1:4" ht="15" hidden="1" customHeight="1">
      <c r="A1618" s="540" t="s">
        <v>1712</v>
      </c>
      <c r="B1618" s="299" t="e">
        <f>+SUMIF(#REF!,#REF!,#REF!)</f>
        <v>#REF!</v>
      </c>
      <c r="C1618" s="310"/>
      <c r="D1618" s="311"/>
    </row>
    <row r="1619" spans="1:4" ht="15" customHeight="1">
      <c r="A1619" s="540" t="s">
        <v>1713</v>
      </c>
      <c r="B1619" s="299">
        <v>0</v>
      </c>
      <c r="C1619" s="310"/>
      <c r="D1619" s="311"/>
    </row>
    <row r="1620" spans="1:4" ht="15" customHeight="1">
      <c r="A1620" s="540" t="s">
        <v>1714</v>
      </c>
      <c r="B1620" s="299">
        <v>4932.5</v>
      </c>
      <c r="C1620" s="310"/>
      <c r="D1620" s="311"/>
    </row>
    <row r="1621" spans="1:4" ht="15" customHeight="1">
      <c r="A1621" s="540" t="s">
        <v>1715</v>
      </c>
      <c r="B1621" s="299">
        <v>4084.48</v>
      </c>
      <c r="C1621" s="310"/>
      <c r="D1621" s="311"/>
    </row>
    <row r="1622" spans="1:4" ht="15" customHeight="1">
      <c r="A1622" s="540" t="s">
        <v>1716</v>
      </c>
      <c r="B1622" s="299">
        <v>2106.88</v>
      </c>
      <c r="C1622" s="310"/>
      <c r="D1622" s="311"/>
    </row>
    <row r="1623" spans="1:4" ht="15" customHeight="1">
      <c r="A1623" s="540" t="s">
        <v>1717</v>
      </c>
      <c r="B1623" s="299">
        <v>5550</v>
      </c>
      <c r="C1623" s="310"/>
      <c r="D1623" s="311"/>
    </row>
    <row r="1624" spans="1:4" ht="15" hidden="1" customHeight="1">
      <c r="A1624" s="541" t="s">
        <v>1718</v>
      </c>
      <c r="B1624" s="299">
        <v>0</v>
      </c>
      <c r="C1624" s="310"/>
      <c r="D1624" s="311"/>
    </row>
    <row r="1625" spans="1:4" ht="15" customHeight="1">
      <c r="A1625" s="583"/>
      <c r="B1625" s="534">
        <v>16673.86</v>
      </c>
      <c r="C1625" s="588"/>
      <c r="D1625" s="589"/>
    </row>
    <row r="1626" spans="1:4" ht="15" customHeight="1">
      <c r="A1626"/>
    </row>
    <row r="1628" spans="1:4" ht="15" customHeight="1">
      <c r="A1628" s="301" t="s">
        <v>2047</v>
      </c>
      <c r="B1628" s="302" t="s">
        <v>289</v>
      </c>
      <c r="C1628" s="312" t="s">
        <v>374</v>
      </c>
      <c r="D1628" s="312" t="s">
        <v>369</v>
      </c>
    </row>
    <row r="1629" spans="1:4" ht="15" customHeight="1">
      <c r="A1629" s="281" t="s">
        <v>2048</v>
      </c>
      <c r="B1629" s="572"/>
      <c r="C1629" s="570"/>
      <c r="D1629" s="570"/>
    </row>
    <row r="1630" spans="1:4" ht="15" customHeight="1">
      <c r="A1630" s="533" t="s">
        <v>2049</v>
      </c>
      <c r="B1630" s="299">
        <v>0</v>
      </c>
      <c r="C1630" s="570"/>
      <c r="D1630" s="570"/>
    </row>
    <row r="1631" spans="1:4" ht="15" customHeight="1">
      <c r="A1631" s="533" t="s">
        <v>2050</v>
      </c>
      <c r="B1631" s="299">
        <v>0</v>
      </c>
      <c r="C1631" s="570"/>
      <c r="D1631" s="570"/>
    </row>
    <row r="1632" spans="1:4" ht="15" customHeight="1">
      <c r="A1632" s="533" t="s">
        <v>2051</v>
      </c>
      <c r="B1632" s="299">
        <v>703.9</v>
      </c>
      <c r="C1632" s="570"/>
      <c r="D1632" s="570"/>
    </row>
    <row r="1633" spans="1:4" ht="15" customHeight="1">
      <c r="A1633" s="535" t="s">
        <v>2052</v>
      </c>
      <c r="B1633" s="573">
        <v>13841.49</v>
      </c>
      <c r="C1633" s="571"/>
      <c r="D1633" s="571"/>
    </row>
    <row r="1634" spans="1:4" ht="15" customHeight="1">
      <c r="B1634" s="569">
        <v>14545.39</v>
      </c>
      <c r="C1634" s="671"/>
      <c r="D1634" s="672"/>
    </row>
    <row r="1637" spans="1:4" ht="15" customHeight="1">
      <c r="A1637" s="301" t="s">
        <v>377</v>
      </c>
      <c r="B1637" s="302" t="s">
        <v>289</v>
      </c>
      <c r="C1637" s="312" t="s">
        <v>374</v>
      </c>
      <c r="D1637" s="312" t="s">
        <v>297</v>
      </c>
    </row>
    <row r="1638" spans="1:4" ht="15" customHeight="1">
      <c r="A1638" s="538" t="s">
        <v>508</v>
      </c>
      <c r="B1638" s="280">
        <v>0</v>
      </c>
      <c r="C1638" s="280">
        <v>0</v>
      </c>
      <c r="D1638" s="280">
        <v>0</v>
      </c>
    </row>
    <row r="1639" spans="1:4" ht="15" customHeight="1">
      <c r="B1639" s="534">
        <f>+B1638</f>
        <v>0</v>
      </c>
      <c r="C1639" s="673"/>
      <c r="D1639" s="674"/>
    </row>
    <row r="1643" spans="1:4" ht="15" customHeight="1">
      <c r="A1643" s="3" t="s">
        <v>380</v>
      </c>
    </row>
    <row r="1644" spans="1:4" ht="15" customHeight="1">
      <c r="A1644" s="3"/>
    </row>
    <row r="1645" spans="1:4" ht="15" customHeight="1">
      <c r="A1645" s="3" t="s">
        <v>378</v>
      </c>
    </row>
    <row r="1647" spans="1:4" ht="15" customHeight="1">
      <c r="A1647" s="313" t="s">
        <v>295</v>
      </c>
      <c r="B1647" s="314" t="s">
        <v>289</v>
      </c>
      <c r="C1647" s="278" t="s">
        <v>296</v>
      </c>
      <c r="D1647" s="278" t="s">
        <v>297</v>
      </c>
    </row>
    <row r="1648" spans="1:4" ht="15" customHeight="1">
      <c r="A1648" s="279" t="s">
        <v>1719</v>
      </c>
      <c r="B1648" s="298"/>
      <c r="C1648" s="298"/>
      <c r="D1648" s="298"/>
    </row>
    <row r="1649" spans="1:4" ht="15" customHeight="1">
      <c r="A1649" s="533" t="s">
        <v>1720</v>
      </c>
      <c r="B1649" s="299">
        <v>311409124.18000001</v>
      </c>
      <c r="C1649" s="285"/>
      <c r="D1649" s="285"/>
    </row>
    <row r="1650" spans="1:4" ht="15" customHeight="1">
      <c r="A1650" s="533" t="s">
        <v>1721</v>
      </c>
      <c r="B1650" s="299">
        <v>4955002.8799999999</v>
      </c>
      <c r="C1650" s="285"/>
      <c r="D1650" s="285"/>
    </row>
    <row r="1651" spans="1:4" ht="15" customHeight="1">
      <c r="A1651" s="533" t="s">
        <v>1722</v>
      </c>
      <c r="B1651" s="299">
        <v>22165968.5</v>
      </c>
      <c r="C1651" s="285"/>
      <c r="D1651" s="285"/>
    </row>
    <row r="1652" spans="1:4" ht="15" customHeight="1">
      <c r="A1652" s="533" t="s">
        <v>1723</v>
      </c>
      <c r="B1652" s="299">
        <v>3662098.49</v>
      </c>
      <c r="C1652" s="285"/>
      <c r="D1652" s="285"/>
    </row>
    <row r="1653" spans="1:4" ht="15" hidden="1" customHeight="1">
      <c r="A1653" s="533" t="s">
        <v>1724</v>
      </c>
      <c r="B1653" s="299">
        <v>0</v>
      </c>
      <c r="C1653" s="285"/>
      <c r="D1653" s="285"/>
    </row>
    <row r="1654" spans="1:4" ht="15" customHeight="1">
      <c r="A1654" s="533" t="s">
        <v>1725</v>
      </c>
      <c r="B1654" s="299">
        <v>60161930.079999998</v>
      </c>
      <c r="C1654" s="285"/>
      <c r="D1654" s="285"/>
    </row>
    <row r="1655" spans="1:4" ht="15" customHeight="1">
      <c r="A1655" s="533" t="s">
        <v>1726</v>
      </c>
      <c r="B1655" s="299">
        <v>2068087.51</v>
      </c>
      <c r="C1655" s="285"/>
      <c r="D1655" s="285"/>
    </row>
    <row r="1656" spans="1:4" ht="15" hidden="1" customHeight="1">
      <c r="A1656" s="533" t="s">
        <v>1727</v>
      </c>
      <c r="B1656" s="299">
        <v>0</v>
      </c>
      <c r="C1656" s="285"/>
      <c r="D1656" s="285"/>
    </row>
    <row r="1657" spans="1:4" ht="15" customHeight="1">
      <c r="A1657" s="533" t="s">
        <v>2026</v>
      </c>
      <c r="B1657" s="299">
        <v>9475107.2699999996</v>
      </c>
      <c r="C1657" s="285"/>
      <c r="D1657" s="285"/>
    </row>
    <row r="1658" spans="1:4" ht="15" hidden="1" customHeight="1">
      <c r="A1658" s="281"/>
      <c r="B1658" s="285"/>
      <c r="C1658" s="285"/>
      <c r="D1658" s="285"/>
    </row>
    <row r="1659" spans="1:4" ht="15" customHeight="1">
      <c r="A1659" s="544" t="s">
        <v>509</v>
      </c>
      <c r="B1659" s="539">
        <v>0</v>
      </c>
      <c r="C1659" s="285"/>
      <c r="D1659" s="285"/>
    </row>
    <row r="1660" spans="1:4" ht="15" customHeight="1">
      <c r="B1660" s="534">
        <v>413897318.90999997</v>
      </c>
      <c r="C1660" s="673"/>
      <c r="D1660" s="674"/>
    </row>
    <row r="1663" spans="1:4" ht="15" customHeight="1">
      <c r="A1663" s="313" t="s">
        <v>394</v>
      </c>
      <c r="B1663" s="314" t="s">
        <v>289</v>
      </c>
      <c r="C1663" s="278" t="s">
        <v>296</v>
      </c>
      <c r="D1663" s="278" t="s">
        <v>297</v>
      </c>
    </row>
    <row r="1664" spans="1:4" ht="15" customHeight="1">
      <c r="A1664" s="528" t="s">
        <v>1728</v>
      </c>
      <c r="B1664" s="298"/>
      <c r="C1664" s="298"/>
      <c r="D1664" s="298"/>
    </row>
    <row r="1665" spans="1:4" ht="15" customHeight="1">
      <c r="A1665" s="542" t="s">
        <v>1729</v>
      </c>
      <c r="B1665" s="299">
        <v>444874.96</v>
      </c>
      <c r="C1665" s="285"/>
      <c r="D1665" s="285"/>
    </row>
    <row r="1666" spans="1:4" ht="15" customHeight="1">
      <c r="A1666" s="542" t="s">
        <v>1730</v>
      </c>
      <c r="B1666" s="299">
        <v>18537880.91</v>
      </c>
      <c r="C1666" s="285"/>
      <c r="D1666" s="285"/>
    </row>
    <row r="1667" spans="1:4" ht="15" customHeight="1">
      <c r="A1667" s="542" t="s">
        <v>1731</v>
      </c>
      <c r="B1667" s="299">
        <v>971526.59</v>
      </c>
      <c r="C1667" s="285"/>
      <c r="D1667" s="285"/>
    </row>
    <row r="1668" spans="1:4" ht="15" customHeight="1">
      <c r="A1668" s="542" t="s">
        <v>1732</v>
      </c>
      <c r="B1668" s="299">
        <v>2324470.42</v>
      </c>
      <c r="C1668" s="285"/>
      <c r="D1668" s="285"/>
    </row>
    <row r="1669" spans="1:4" ht="15" customHeight="1">
      <c r="A1669" s="542" t="s">
        <v>1733</v>
      </c>
      <c r="B1669" s="299">
        <v>34161.769999999997</v>
      </c>
      <c r="C1669" s="285"/>
      <c r="D1669" s="285"/>
    </row>
    <row r="1670" spans="1:4" ht="15" hidden="1" customHeight="1">
      <c r="A1670" s="542" t="s">
        <v>1734</v>
      </c>
      <c r="B1670" s="299">
        <v>0</v>
      </c>
      <c r="C1670" s="285"/>
      <c r="D1670" s="285"/>
    </row>
    <row r="1671" spans="1:4" ht="15" hidden="1" customHeight="1">
      <c r="A1671" s="542" t="s">
        <v>1735</v>
      </c>
      <c r="B1671" s="299">
        <v>0</v>
      </c>
      <c r="C1671" s="285"/>
      <c r="D1671" s="285"/>
    </row>
    <row r="1672" spans="1:4" ht="15" hidden="1" customHeight="1">
      <c r="A1672" s="542" t="s">
        <v>1736</v>
      </c>
      <c r="B1672" s="299">
        <v>0</v>
      </c>
      <c r="C1672" s="285"/>
      <c r="D1672" s="285"/>
    </row>
    <row r="1673" spans="1:4" ht="15" customHeight="1">
      <c r="A1673" s="542" t="s">
        <v>1737</v>
      </c>
      <c r="B1673" s="299">
        <v>75824409.209999993</v>
      </c>
      <c r="C1673" s="285"/>
      <c r="D1673" s="285"/>
    </row>
    <row r="1674" spans="1:4" ht="15" customHeight="1">
      <c r="A1674" s="542" t="s">
        <v>1738</v>
      </c>
      <c r="B1674" s="299">
        <v>3738099.32</v>
      </c>
      <c r="C1674" s="285"/>
      <c r="D1674" s="285"/>
    </row>
    <row r="1675" spans="1:4" ht="15" customHeight="1">
      <c r="A1675" s="543" t="s">
        <v>1739</v>
      </c>
      <c r="B1675" s="299">
        <v>81928.509999999995</v>
      </c>
      <c r="C1675" s="285"/>
      <c r="D1675" s="285"/>
    </row>
    <row r="1676" spans="1:4" ht="15" hidden="1" customHeight="1">
      <c r="A1676" s="543" t="s">
        <v>1740</v>
      </c>
      <c r="B1676" s="299">
        <v>0</v>
      </c>
      <c r="C1676" s="285"/>
      <c r="D1676" s="285"/>
    </row>
    <row r="1677" spans="1:4" ht="15" customHeight="1">
      <c r="B1677" s="534">
        <v>101957351.69</v>
      </c>
      <c r="C1677" s="588"/>
      <c r="D1677" s="589"/>
    </row>
    <row r="1681" spans="1:4" ht="15" customHeight="1">
      <c r="A1681" s="3" t="s">
        <v>66</v>
      </c>
    </row>
    <row r="1683" spans="1:4" ht="15" customHeight="1">
      <c r="A1683" s="313" t="s">
        <v>298</v>
      </c>
      <c r="B1683" s="314" t="s">
        <v>289</v>
      </c>
      <c r="C1683" s="278" t="s">
        <v>299</v>
      </c>
      <c r="D1683" s="278" t="s">
        <v>300</v>
      </c>
    </row>
    <row r="1684" spans="1:4" ht="15" customHeight="1">
      <c r="A1684" s="279" t="s">
        <v>1741</v>
      </c>
      <c r="B1684" s="298"/>
      <c r="C1684" s="298"/>
      <c r="D1684" s="298">
        <v>0</v>
      </c>
    </row>
    <row r="1685" spans="1:4" ht="15" hidden="1" customHeight="1">
      <c r="A1685" s="533" t="s">
        <v>1742</v>
      </c>
      <c r="B1685" s="299" t="e">
        <f>+SUMIF(#REF!,#REF!,#REF!)</f>
        <v>#REF!</v>
      </c>
      <c r="C1685" s="484" t="e">
        <f>+B1685/$B$1887</f>
        <v>#REF!</v>
      </c>
      <c r="D1685" s="285"/>
    </row>
    <row r="1686" spans="1:4" ht="15" hidden="1" customHeight="1">
      <c r="A1686" s="533" t="s">
        <v>1743</v>
      </c>
      <c r="B1686" s="299" t="e">
        <f>+SUMIF(#REF!,#REF!,#REF!)</f>
        <v>#REF!</v>
      </c>
      <c r="C1686" s="484" t="e">
        <f t="shared" ref="C1686" si="0">+B1686/$B$1887</f>
        <v>#REF!</v>
      </c>
      <c r="D1686" s="285"/>
    </row>
    <row r="1687" spans="1:4" ht="15" customHeight="1">
      <c r="A1687" s="533" t="s">
        <v>1744</v>
      </c>
      <c r="B1687" s="299">
        <v>1554211.61</v>
      </c>
      <c r="C1687" s="484">
        <v>5.1118054649304332E-3</v>
      </c>
      <c r="D1687" s="285"/>
    </row>
    <row r="1688" spans="1:4" ht="15" hidden="1" customHeight="1">
      <c r="A1688" s="533" t="s">
        <v>1745</v>
      </c>
      <c r="B1688" s="299">
        <v>0</v>
      </c>
      <c r="C1688" s="484">
        <v>0</v>
      </c>
      <c r="D1688" s="285"/>
    </row>
    <row r="1689" spans="1:4" ht="15" hidden="1" customHeight="1">
      <c r="A1689" s="533" t="s">
        <v>1746</v>
      </c>
      <c r="B1689" s="299">
        <v>0</v>
      </c>
      <c r="C1689" s="484">
        <v>0</v>
      </c>
      <c r="D1689" s="285"/>
    </row>
    <row r="1690" spans="1:4" ht="15" hidden="1" customHeight="1">
      <c r="A1690" s="533" t="s">
        <v>1747</v>
      </c>
      <c r="B1690" s="299">
        <v>0</v>
      </c>
      <c r="C1690" s="484">
        <v>0</v>
      </c>
      <c r="D1690" s="285"/>
    </row>
    <row r="1691" spans="1:4" ht="15" hidden="1" customHeight="1">
      <c r="A1691" s="533" t="s">
        <v>1748</v>
      </c>
      <c r="B1691" s="299">
        <v>0</v>
      </c>
      <c r="C1691" s="484">
        <v>0</v>
      </c>
      <c r="D1691" s="285"/>
    </row>
    <row r="1692" spans="1:4" ht="15" hidden="1" customHeight="1">
      <c r="A1692" s="533" t="s">
        <v>1749</v>
      </c>
      <c r="B1692" s="299">
        <v>0</v>
      </c>
      <c r="C1692" s="484">
        <v>0</v>
      </c>
      <c r="D1692" s="285"/>
    </row>
    <row r="1693" spans="1:4" ht="15" hidden="1" customHeight="1">
      <c r="A1693" s="533" t="s">
        <v>1750</v>
      </c>
      <c r="B1693" s="299">
        <v>0</v>
      </c>
      <c r="C1693" s="484">
        <v>0</v>
      </c>
      <c r="D1693" s="285"/>
    </row>
    <row r="1694" spans="1:4" ht="15" hidden="1" customHeight="1">
      <c r="A1694" s="533" t="s">
        <v>1751</v>
      </c>
      <c r="B1694" s="299">
        <v>0</v>
      </c>
      <c r="C1694" s="484">
        <v>0</v>
      </c>
      <c r="D1694" s="285"/>
    </row>
    <row r="1695" spans="1:4" ht="15" hidden="1" customHeight="1">
      <c r="A1695" s="533" t="s">
        <v>1752</v>
      </c>
      <c r="B1695" s="299">
        <v>0</v>
      </c>
      <c r="C1695" s="484">
        <v>0</v>
      </c>
      <c r="D1695" s="285"/>
    </row>
    <row r="1696" spans="1:4" ht="15" hidden="1" customHeight="1">
      <c r="A1696" s="533" t="s">
        <v>1753</v>
      </c>
      <c r="B1696" s="299">
        <v>0</v>
      </c>
      <c r="C1696" s="484">
        <v>0</v>
      </c>
      <c r="D1696" s="285"/>
    </row>
    <row r="1697" spans="1:4" ht="15" hidden="1" customHeight="1">
      <c r="A1697" s="533" t="s">
        <v>1754</v>
      </c>
      <c r="B1697" s="299">
        <v>0</v>
      </c>
      <c r="C1697" s="484">
        <v>0</v>
      </c>
      <c r="D1697" s="285"/>
    </row>
    <row r="1698" spans="1:4" ht="15" customHeight="1">
      <c r="A1698" s="533" t="s">
        <v>1755</v>
      </c>
      <c r="B1698" s="299">
        <v>23558.01</v>
      </c>
      <c r="C1698" s="484">
        <v>7.7482347632756255E-5</v>
      </c>
      <c r="D1698" s="285"/>
    </row>
    <row r="1699" spans="1:4" ht="15" customHeight="1">
      <c r="A1699" s="533" t="s">
        <v>1756</v>
      </c>
      <c r="B1699" s="299">
        <v>26725.64</v>
      </c>
      <c r="C1699" s="484">
        <v>8.7900689794591979E-5</v>
      </c>
      <c r="D1699" s="285"/>
    </row>
    <row r="1700" spans="1:4" ht="15" customHeight="1">
      <c r="A1700" s="533" t="s">
        <v>1757</v>
      </c>
      <c r="B1700" s="299">
        <v>27527.4</v>
      </c>
      <c r="C1700" s="484">
        <v>9.0537680229609149E-5</v>
      </c>
      <c r="D1700" s="285"/>
    </row>
    <row r="1701" spans="1:4" ht="15" hidden="1" customHeight="1">
      <c r="A1701" s="533" t="s">
        <v>1758</v>
      </c>
      <c r="B1701" s="299">
        <v>0</v>
      </c>
      <c r="C1701" s="484">
        <v>0</v>
      </c>
      <c r="D1701" s="285"/>
    </row>
    <row r="1702" spans="1:4" ht="15" hidden="1" customHeight="1">
      <c r="A1702" s="533" t="s">
        <v>1759</v>
      </c>
      <c r="B1702" s="299">
        <v>0</v>
      </c>
      <c r="C1702" s="484">
        <v>0</v>
      </c>
      <c r="D1702" s="285"/>
    </row>
    <row r="1703" spans="1:4" ht="15" hidden="1" customHeight="1">
      <c r="A1703" s="533" t="s">
        <v>1760</v>
      </c>
      <c r="B1703" s="299">
        <v>0</v>
      </c>
      <c r="C1703" s="484">
        <v>0</v>
      </c>
      <c r="D1703" s="285"/>
    </row>
    <row r="1704" spans="1:4" ht="15" hidden="1" customHeight="1">
      <c r="A1704" s="533" t="s">
        <v>1761</v>
      </c>
      <c r="B1704" s="299">
        <v>0</v>
      </c>
      <c r="C1704" s="484">
        <v>0</v>
      </c>
      <c r="D1704" s="285"/>
    </row>
    <row r="1705" spans="1:4" ht="15" hidden="1" customHeight="1">
      <c r="A1705" s="533" t="s">
        <v>1762</v>
      </c>
      <c r="B1705" s="299">
        <v>0</v>
      </c>
      <c r="C1705" s="484">
        <v>0</v>
      </c>
      <c r="D1705" s="285"/>
    </row>
    <row r="1706" spans="1:4" ht="15" hidden="1" customHeight="1">
      <c r="A1706" s="533" t="s">
        <v>1763</v>
      </c>
      <c r="B1706" s="299">
        <v>0</v>
      </c>
      <c r="C1706" s="484">
        <v>0</v>
      </c>
      <c r="D1706" s="285"/>
    </row>
    <row r="1707" spans="1:4" ht="15" hidden="1" customHeight="1">
      <c r="A1707" s="533" t="s">
        <v>1764</v>
      </c>
      <c r="B1707" s="299">
        <v>0</v>
      </c>
      <c r="C1707" s="484">
        <v>0</v>
      </c>
      <c r="D1707" s="285"/>
    </row>
    <row r="1708" spans="1:4" ht="15" hidden="1" customHeight="1">
      <c r="A1708" s="533" t="s">
        <v>1765</v>
      </c>
      <c r="B1708" s="299">
        <v>0</v>
      </c>
      <c r="C1708" s="484">
        <v>0</v>
      </c>
      <c r="D1708" s="285"/>
    </row>
    <row r="1709" spans="1:4" ht="15" hidden="1" customHeight="1">
      <c r="A1709" s="533" t="s">
        <v>1766</v>
      </c>
      <c r="B1709" s="299">
        <v>0</v>
      </c>
      <c r="C1709" s="484">
        <v>0</v>
      </c>
      <c r="D1709" s="285"/>
    </row>
    <row r="1710" spans="1:4" ht="15" hidden="1" customHeight="1">
      <c r="A1710" s="533" t="s">
        <v>1767</v>
      </c>
      <c r="B1710" s="299">
        <v>0</v>
      </c>
      <c r="C1710" s="484">
        <v>0</v>
      </c>
      <c r="D1710" s="285"/>
    </row>
    <row r="1711" spans="1:4" ht="15" customHeight="1">
      <c r="A1711" s="533" t="s">
        <v>1768</v>
      </c>
      <c r="B1711" s="299">
        <v>31049</v>
      </c>
      <c r="C1711" s="484">
        <v>1.0212023051392918E-4</v>
      </c>
      <c r="D1711" s="285"/>
    </row>
    <row r="1712" spans="1:4" ht="15" hidden="1" customHeight="1">
      <c r="A1712" s="533" t="s">
        <v>1769</v>
      </c>
      <c r="B1712" s="299">
        <v>0</v>
      </c>
      <c r="C1712" s="484">
        <v>0</v>
      </c>
      <c r="D1712" s="285"/>
    </row>
    <row r="1713" spans="1:4" ht="15" customHeight="1">
      <c r="A1713" s="533" t="s">
        <v>1770</v>
      </c>
      <c r="B1713" s="299">
        <v>61222.2</v>
      </c>
      <c r="C1713" s="484">
        <v>2.0135995286707704E-4</v>
      </c>
      <c r="D1713" s="285"/>
    </row>
    <row r="1714" spans="1:4" ht="15" customHeight="1">
      <c r="A1714" s="533" t="s">
        <v>1771</v>
      </c>
      <c r="B1714" s="299">
        <v>24636.74</v>
      </c>
      <c r="C1714" s="484">
        <v>8.1030293017866591E-5</v>
      </c>
      <c r="D1714" s="285"/>
    </row>
    <row r="1715" spans="1:4" ht="15" hidden="1" customHeight="1">
      <c r="A1715" s="533" t="s">
        <v>1772</v>
      </c>
      <c r="B1715" s="299">
        <v>0</v>
      </c>
      <c r="C1715" s="484">
        <v>0</v>
      </c>
      <c r="D1715" s="285"/>
    </row>
    <row r="1716" spans="1:4" ht="15" hidden="1" customHeight="1">
      <c r="A1716" s="533" t="s">
        <v>1773</v>
      </c>
      <c r="B1716" s="299">
        <v>0</v>
      </c>
      <c r="C1716" s="484">
        <v>0</v>
      </c>
      <c r="D1716" s="285"/>
    </row>
    <row r="1717" spans="1:4" ht="15" customHeight="1">
      <c r="A1717" s="533" t="s">
        <v>1774</v>
      </c>
      <c r="B1717" s="299">
        <v>16192.75</v>
      </c>
      <c r="C1717" s="484">
        <v>5.3257991003073428E-5</v>
      </c>
      <c r="D1717" s="285"/>
    </row>
    <row r="1718" spans="1:4" ht="15" hidden="1" customHeight="1">
      <c r="A1718" s="533" t="s">
        <v>1775</v>
      </c>
      <c r="B1718" s="299">
        <v>0</v>
      </c>
      <c r="C1718" s="484">
        <v>0</v>
      </c>
      <c r="D1718" s="285"/>
    </row>
    <row r="1719" spans="1:4" ht="15" hidden="1" customHeight="1">
      <c r="A1719" s="533" t="s">
        <v>1776</v>
      </c>
      <c r="B1719" s="299">
        <v>0</v>
      </c>
      <c r="C1719" s="484">
        <v>0</v>
      </c>
      <c r="D1719" s="285"/>
    </row>
    <row r="1720" spans="1:4" ht="15" hidden="1" customHeight="1">
      <c r="A1720" s="533" t="s">
        <v>1777</v>
      </c>
      <c r="B1720" s="299">
        <v>0</v>
      </c>
      <c r="C1720" s="484">
        <v>0</v>
      </c>
      <c r="D1720" s="285"/>
    </row>
    <row r="1721" spans="1:4" ht="15" hidden="1" customHeight="1">
      <c r="A1721" s="533" t="s">
        <v>1778</v>
      </c>
      <c r="B1721" s="299">
        <v>0</v>
      </c>
      <c r="C1721" s="484">
        <v>0</v>
      </c>
      <c r="D1721" s="285"/>
    </row>
    <row r="1722" spans="1:4" ht="15" hidden="1" customHeight="1">
      <c r="A1722" s="533" t="s">
        <v>1779</v>
      </c>
      <c r="B1722" s="299">
        <v>0</v>
      </c>
      <c r="C1722" s="484">
        <v>0</v>
      </c>
      <c r="D1722" s="285"/>
    </row>
    <row r="1723" spans="1:4" ht="15" hidden="1" customHeight="1">
      <c r="A1723" s="533" t="s">
        <v>1780</v>
      </c>
      <c r="B1723" s="299">
        <v>0</v>
      </c>
      <c r="C1723" s="484">
        <v>0</v>
      </c>
      <c r="D1723" s="285"/>
    </row>
    <row r="1724" spans="1:4" ht="15" hidden="1" customHeight="1">
      <c r="A1724" s="533" t="s">
        <v>1781</v>
      </c>
      <c r="B1724" s="299">
        <v>0</v>
      </c>
      <c r="C1724" s="484">
        <v>0</v>
      </c>
      <c r="D1724" s="285"/>
    </row>
    <row r="1725" spans="1:4" ht="15" hidden="1" customHeight="1">
      <c r="A1725" s="533" t="s">
        <v>1782</v>
      </c>
      <c r="B1725" s="299">
        <v>0</v>
      </c>
      <c r="C1725" s="484">
        <v>0</v>
      </c>
      <c r="D1725" s="285"/>
    </row>
    <row r="1726" spans="1:4" ht="15" hidden="1" customHeight="1">
      <c r="A1726" s="533" t="s">
        <v>1783</v>
      </c>
      <c r="B1726" s="299">
        <v>0</v>
      </c>
      <c r="C1726" s="484">
        <v>0</v>
      </c>
      <c r="D1726" s="285"/>
    </row>
    <row r="1727" spans="1:4" ht="15" hidden="1" customHeight="1">
      <c r="A1727" s="533" t="s">
        <v>1784</v>
      </c>
      <c r="B1727" s="299">
        <v>0</v>
      </c>
      <c r="C1727" s="484">
        <v>0</v>
      </c>
      <c r="D1727" s="285"/>
    </row>
    <row r="1728" spans="1:4" ht="15" hidden="1" customHeight="1">
      <c r="A1728" s="533" t="s">
        <v>1785</v>
      </c>
      <c r="B1728" s="299">
        <v>0</v>
      </c>
      <c r="C1728" s="484">
        <v>0</v>
      </c>
      <c r="D1728" s="285"/>
    </row>
    <row r="1729" spans="1:4" ht="15" hidden="1" customHeight="1">
      <c r="A1729" s="533" t="s">
        <v>1786</v>
      </c>
      <c r="B1729" s="299">
        <v>0</v>
      </c>
      <c r="C1729" s="484">
        <v>0</v>
      </c>
      <c r="D1729" s="285"/>
    </row>
    <row r="1730" spans="1:4" ht="15" hidden="1" customHeight="1">
      <c r="A1730" s="533" t="s">
        <v>1787</v>
      </c>
      <c r="B1730" s="299">
        <v>0</v>
      </c>
      <c r="C1730" s="484">
        <v>0</v>
      </c>
      <c r="D1730" s="285"/>
    </row>
    <row r="1731" spans="1:4" ht="15" hidden="1" customHeight="1">
      <c r="A1731" s="533" t="s">
        <v>1788</v>
      </c>
      <c r="B1731" s="299">
        <v>0</v>
      </c>
      <c r="C1731" s="484">
        <v>0</v>
      </c>
      <c r="D1731" s="285"/>
    </row>
    <row r="1732" spans="1:4" ht="15" hidden="1" customHeight="1">
      <c r="A1732" s="533" t="s">
        <v>1789</v>
      </c>
      <c r="B1732" s="299">
        <v>0</v>
      </c>
      <c r="C1732" s="484">
        <v>0</v>
      </c>
      <c r="D1732" s="285"/>
    </row>
    <row r="1733" spans="1:4" ht="15" hidden="1" customHeight="1">
      <c r="A1733" s="533" t="s">
        <v>1790</v>
      </c>
      <c r="B1733" s="299">
        <v>0</v>
      </c>
      <c r="C1733" s="484">
        <v>0</v>
      </c>
      <c r="D1733" s="285"/>
    </row>
    <row r="1734" spans="1:4" ht="15" hidden="1" customHeight="1">
      <c r="A1734" s="533" t="s">
        <v>1791</v>
      </c>
      <c r="B1734" s="299">
        <v>0</v>
      </c>
      <c r="C1734" s="484">
        <v>0</v>
      </c>
      <c r="D1734" s="285"/>
    </row>
    <row r="1735" spans="1:4" ht="15" hidden="1" customHeight="1">
      <c r="A1735" s="533" t="s">
        <v>1792</v>
      </c>
      <c r="B1735" s="299">
        <v>0</v>
      </c>
      <c r="C1735" s="484">
        <v>0</v>
      </c>
      <c r="D1735" s="285"/>
    </row>
    <row r="1736" spans="1:4" ht="15" hidden="1" customHeight="1">
      <c r="A1736" s="533" t="s">
        <v>1793</v>
      </c>
      <c r="B1736" s="299">
        <v>0</v>
      </c>
      <c r="C1736" s="484">
        <v>0</v>
      </c>
      <c r="D1736" s="285"/>
    </row>
    <row r="1737" spans="1:4" ht="15" hidden="1" customHeight="1">
      <c r="A1737" s="533" t="s">
        <v>1794</v>
      </c>
      <c r="B1737" s="299">
        <v>0</v>
      </c>
      <c r="C1737" s="484">
        <v>0</v>
      </c>
      <c r="D1737" s="285"/>
    </row>
    <row r="1738" spans="1:4" ht="15" customHeight="1">
      <c r="A1738" s="533" t="s">
        <v>1795</v>
      </c>
      <c r="B1738" s="299">
        <v>5695.04</v>
      </c>
      <c r="C1738" s="484">
        <v>1.8730999310317474E-5</v>
      </c>
      <c r="D1738" s="285"/>
    </row>
    <row r="1739" spans="1:4" ht="15" hidden="1" customHeight="1">
      <c r="A1739" s="533" t="s">
        <v>1796</v>
      </c>
      <c r="B1739" s="299">
        <v>0</v>
      </c>
      <c r="C1739" s="484">
        <v>0</v>
      </c>
      <c r="D1739" s="285"/>
    </row>
    <row r="1740" spans="1:4" ht="15" hidden="1" customHeight="1">
      <c r="A1740" s="533" t="s">
        <v>1797</v>
      </c>
      <c r="B1740" s="299">
        <v>0</v>
      </c>
      <c r="C1740" s="484">
        <v>0</v>
      </c>
      <c r="D1740" s="285"/>
    </row>
    <row r="1741" spans="1:4" ht="15" customHeight="1">
      <c r="A1741" s="533" t="s">
        <v>1798</v>
      </c>
      <c r="B1741" s="299">
        <v>26203.25</v>
      </c>
      <c r="C1741" s="484">
        <v>8.6182547915041228E-5</v>
      </c>
      <c r="D1741" s="285"/>
    </row>
    <row r="1742" spans="1:4" ht="15" customHeight="1">
      <c r="A1742" s="533" t="s">
        <v>1799</v>
      </c>
      <c r="B1742" s="299">
        <v>49017.5</v>
      </c>
      <c r="C1742" s="484">
        <v>1.6121866724263338E-4</v>
      </c>
      <c r="D1742" s="285"/>
    </row>
    <row r="1743" spans="1:4" ht="15" hidden="1" customHeight="1">
      <c r="A1743" s="533" t="s">
        <v>1800</v>
      </c>
      <c r="B1743" s="299">
        <v>0</v>
      </c>
      <c r="C1743" s="484">
        <v>0</v>
      </c>
      <c r="D1743" s="285"/>
    </row>
    <row r="1744" spans="1:4" ht="15" customHeight="1">
      <c r="A1744" s="533" t="s">
        <v>1801</v>
      </c>
      <c r="B1744" s="299">
        <v>6574.45</v>
      </c>
      <c r="C1744" s="484">
        <v>2.1623380769181027E-5</v>
      </c>
      <c r="D1744" s="285"/>
    </row>
    <row r="1745" spans="1:4" ht="15" hidden="1" customHeight="1">
      <c r="A1745" s="533" t="s">
        <v>1802</v>
      </c>
      <c r="B1745" s="299">
        <v>0</v>
      </c>
      <c r="C1745" s="484">
        <v>0</v>
      </c>
      <c r="D1745" s="285"/>
    </row>
    <row r="1746" spans="1:4" ht="15" hidden="1" customHeight="1">
      <c r="A1746" s="533" t="s">
        <v>1803</v>
      </c>
      <c r="B1746" s="299">
        <v>0</v>
      </c>
      <c r="C1746" s="484">
        <v>0</v>
      </c>
      <c r="D1746" s="285"/>
    </row>
    <row r="1747" spans="1:4" ht="15" hidden="1" customHeight="1">
      <c r="A1747" s="533" t="s">
        <v>1804</v>
      </c>
      <c r="B1747" s="299">
        <v>0</v>
      </c>
      <c r="C1747" s="484">
        <v>0</v>
      </c>
      <c r="D1747" s="285"/>
    </row>
    <row r="1748" spans="1:4" ht="15" hidden="1" customHeight="1">
      <c r="A1748" s="533" t="s">
        <v>1805</v>
      </c>
      <c r="B1748" s="299">
        <v>0</v>
      </c>
      <c r="C1748" s="484">
        <v>0</v>
      </c>
      <c r="D1748" s="285"/>
    </row>
    <row r="1749" spans="1:4" ht="15" customHeight="1">
      <c r="A1749" s="533" t="s">
        <v>1806</v>
      </c>
      <c r="B1749" s="299">
        <v>393365.69</v>
      </c>
      <c r="C1749" s="484">
        <v>1.2937806350951982E-3</v>
      </c>
      <c r="D1749" s="285"/>
    </row>
    <row r="1750" spans="1:4" ht="15" hidden="1" customHeight="1">
      <c r="A1750" s="533" t="s">
        <v>1807</v>
      </c>
      <c r="B1750" s="299">
        <v>0</v>
      </c>
      <c r="C1750" s="484">
        <v>0</v>
      </c>
      <c r="D1750" s="285"/>
    </row>
    <row r="1751" spans="1:4" ht="15" customHeight="1">
      <c r="A1751" s="533" t="s">
        <v>1808</v>
      </c>
      <c r="B1751" s="299">
        <v>1387.6</v>
      </c>
      <c r="C1751" s="484">
        <v>4.5638195066226976E-6</v>
      </c>
      <c r="D1751" s="285"/>
    </row>
    <row r="1752" spans="1:4" ht="15" hidden="1" customHeight="1">
      <c r="A1752" s="533" t="s">
        <v>1809</v>
      </c>
      <c r="B1752" s="299">
        <v>0</v>
      </c>
      <c r="C1752" s="484">
        <v>0</v>
      </c>
      <c r="D1752" s="285"/>
    </row>
    <row r="1753" spans="1:4" ht="15" hidden="1" customHeight="1">
      <c r="A1753" s="533" t="s">
        <v>1810</v>
      </c>
      <c r="B1753" s="299">
        <v>0</v>
      </c>
      <c r="C1753" s="484">
        <v>0</v>
      </c>
      <c r="D1753" s="285"/>
    </row>
    <row r="1754" spans="1:4" ht="15" hidden="1" customHeight="1">
      <c r="A1754" s="533" t="s">
        <v>1811</v>
      </c>
      <c r="B1754" s="299">
        <v>0</v>
      </c>
      <c r="C1754" s="484">
        <v>0</v>
      </c>
      <c r="D1754" s="285"/>
    </row>
    <row r="1755" spans="1:4" ht="15" hidden="1" customHeight="1">
      <c r="A1755" s="533" t="s">
        <v>1812</v>
      </c>
      <c r="B1755" s="299">
        <v>0</v>
      </c>
      <c r="C1755" s="484">
        <v>0</v>
      </c>
      <c r="D1755" s="285"/>
    </row>
    <row r="1756" spans="1:4" ht="15" hidden="1" customHeight="1">
      <c r="A1756" s="533" t="s">
        <v>1813</v>
      </c>
      <c r="B1756" s="299">
        <v>0</v>
      </c>
      <c r="C1756" s="484">
        <v>0</v>
      </c>
      <c r="D1756" s="285"/>
    </row>
    <row r="1757" spans="1:4" ht="15" hidden="1" customHeight="1">
      <c r="A1757" s="533" t="s">
        <v>1814</v>
      </c>
      <c r="B1757" s="299">
        <v>0</v>
      </c>
      <c r="C1757" s="484">
        <v>0</v>
      </c>
      <c r="D1757" s="285"/>
    </row>
    <row r="1758" spans="1:4" ht="15" hidden="1" customHeight="1">
      <c r="A1758" s="533" t="s">
        <v>1815</v>
      </c>
      <c r="B1758" s="299">
        <v>0</v>
      </c>
      <c r="C1758" s="484">
        <v>0</v>
      </c>
      <c r="D1758" s="285"/>
    </row>
    <row r="1759" spans="1:4" ht="15" hidden="1" customHeight="1">
      <c r="A1759" s="533" t="s">
        <v>1816</v>
      </c>
      <c r="B1759" s="299">
        <v>0</v>
      </c>
      <c r="C1759" s="484">
        <v>0</v>
      </c>
      <c r="D1759" s="285"/>
    </row>
    <row r="1760" spans="1:4" ht="15" customHeight="1">
      <c r="A1760" s="533" t="s">
        <v>1817</v>
      </c>
      <c r="B1760" s="299">
        <v>11446.59</v>
      </c>
      <c r="C1760" s="484">
        <v>3.7647860137152137E-5</v>
      </c>
      <c r="D1760" s="285"/>
    </row>
    <row r="1761" spans="1:4" ht="15" hidden="1" customHeight="1">
      <c r="A1761" s="533" t="s">
        <v>1818</v>
      </c>
      <c r="B1761" s="299">
        <v>3362</v>
      </c>
      <c r="C1761" s="484">
        <v>1.1057625527000224E-5</v>
      </c>
      <c r="D1761" s="285"/>
    </row>
    <row r="1762" spans="1:4" ht="15" customHeight="1">
      <c r="A1762" s="533" t="s">
        <v>1819</v>
      </c>
      <c r="B1762" s="299">
        <v>9231.9</v>
      </c>
      <c r="C1762" s="484">
        <v>3.0363739768802308E-5</v>
      </c>
      <c r="D1762" s="285"/>
    </row>
    <row r="1763" spans="1:4" ht="15" hidden="1" customHeight="1">
      <c r="A1763" s="533" t="s">
        <v>1820</v>
      </c>
      <c r="B1763" s="299">
        <v>0</v>
      </c>
      <c r="C1763" s="484">
        <v>0</v>
      </c>
      <c r="D1763" s="285"/>
    </row>
    <row r="1764" spans="1:4" ht="15" customHeight="1">
      <c r="A1764" s="533" t="s">
        <v>1821</v>
      </c>
      <c r="B1764" s="299">
        <v>5172.41</v>
      </c>
      <c r="C1764" s="484">
        <v>1.7012068070229394E-5</v>
      </c>
      <c r="D1764" s="285"/>
    </row>
    <row r="1765" spans="1:4" ht="15" hidden="1" customHeight="1">
      <c r="A1765" s="533" t="s">
        <v>1822</v>
      </c>
      <c r="B1765" s="299">
        <v>0</v>
      </c>
      <c r="C1765" s="484">
        <v>0</v>
      </c>
      <c r="D1765" s="285"/>
    </row>
    <row r="1766" spans="1:4" ht="15" hidden="1" customHeight="1">
      <c r="A1766" s="533" t="s">
        <v>1823</v>
      </c>
      <c r="B1766" s="299">
        <v>0</v>
      </c>
      <c r="C1766" s="484">
        <v>0</v>
      </c>
      <c r="D1766" s="285"/>
    </row>
    <row r="1767" spans="1:4" ht="15" hidden="1" customHeight="1">
      <c r="A1767" s="533" t="s">
        <v>1824</v>
      </c>
      <c r="B1767" s="299">
        <v>0</v>
      </c>
      <c r="C1767" s="484">
        <v>0</v>
      </c>
      <c r="D1767" s="285"/>
    </row>
    <row r="1768" spans="1:4" ht="15" customHeight="1">
      <c r="A1768" s="533" t="s">
        <v>1825</v>
      </c>
      <c r="B1768" s="299">
        <v>7027022.0300000003</v>
      </c>
      <c r="C1768" s="484">
        <v>2.3111891189090104E-2</v>
      </c>
      <c r="D1768" s="285"/>
    </row>
    <row r="1769" spans="1:4" ht="15" hidden="1" customHeight="1">
      <c r="A1769" s="533" t="s">
        <v>1826</v>
      </c>
      <c r="B1769" s="299">
        <v>0</v>
      </c>
      <c r="C1769" s="484">
        <v>0</v>
      </c>
      <c r="D1769" s="285"/>
    </row>
    <row r="1770" spans="1:4" ht="15" hidden="1" customHeight="1">
      <c r="A1770" s="533" t="s">
        <v>1827</v>
      </c>
      <c r="B1770" s="299">
        <v>0</v>
      </c>
      <c r="C1770" s="484">
        <v>0</v>
      </c>
      <c r="D1770" s="285"/>
    </row>
    <row r="1771" spans="1:4" ht="15" customHeight="1">
      <c r="A1771" s="533" t="s">
        <v>1828</v>
      </c>
      <c r="B1771" s="299">
        <v>228925.06</v>
      </c>
      <c r="C1771" s="484">
        <v>7.5293503486795297E-4</v>
      </c>
      <c r="D1771" s="285"/>
    </row>
    <row r="1772" spans="1:4" ht="15" customHeight="1">
      <c r="A1772" s="533" t="s">
        <v>1829</v>
      </c>
      <c r="B1772" s="299">
        <v>34769.07</v>
      </c>
      <c r="C1772" s="484">
        <v>1.14355549072593E-4</v>
      </c>
      <c r="D1772" s="285"/>
    </row>
    <row r="1773" spans="1:4" ht="15" hidden="1" customHeight="1">
      <c r="A1773" s="533" t="s">
        <v>1830</v>
      </c>
      <c r="B1773" s="299">
        <v>0</v>
      </c>
      <c r="C1773" s="484">
        <v>0</v>
      </c>
      <c r="D1773" s="285"/>
    </row>
    <row r="1774" spans="1:4" ht="15" customHeight="1">
      <c r="A1774" s="533" t="s">
        <v>1831</v>
      </c>
      <c r="B1774" s="299">
        <v>117157.08</v>
      </c>
      <c r="C1774" s="484">
        <v>3.8532989841665895E-4</v>
      </c>
      <c r="D1774" s="285"/>
    </row>
    <row r="1775" spans="1:4" ht="15" hidden="1" customHeight="1">
      <c r="A1775" s="533" t="s">
        <v>1832</v>
      </c>
      <c r="B1775" s="299">
        <v>350.86</v>
      </c>
      <c r="C1775" s="484">
        <v>1.1539793255215046E-6</v>
      </c>
      <c r="D1775" s="285"/>
    </row>
    <row r="1776" spans="1:4" ht="15" hidden="1" customHeight="1">
      <c r="A1776" s="533" t="s">
        <v>1833</v>
      </c>
      <c r="B1776" s="299">
        <v>0</v>
      </c>
      <c r="C1776" s="484">
        <v>0</v>
      </c>
      <c r="D1776" s="285"/>
    </row>
    <row r="1777" spans="1:4" ht="15" hidden="1" customHeight="1">
      <c r="A1777" s="533" t="s">
        <v>1834</v>
      </c>
      <c r="B1777" s="299">
        <v>0</v>
      </c>
      <c r="C1777" s="484">
        <v>0</v>
      </c>
      <c r="D1777" s="285"/>
    </row>
    <row r="1778" spans="1:4" ht="15" hidden="1" customHeight="1">
      <c r="A1778" s="533" t="s">
        <v>1835</v>
      </c>
      <c r="B1778" s="299">
        <v>471893.95</v>
      </c>
      <c r="C1778" s="484">
        <v>1.5520602580478785E-3</v>
      </c>
      <c r="D1778" s="285"/>
    </row>
    <row r="1779" spans="1:4" ht="15" customHeight="1">
      <c r="A1779" s="533" t="s">
        <v>1836</v>
      </c>
      <c r="B1779" s="299">
        <v>8055.5</v>
      </c>
      <c r="C1779" s="484">
        <v>2.6494557535023883E-5</v>
      </c>
      <c r="D1779" s="285"/>
    </row>
    <row r="1780" spans="1:4" ht="15" hidden="1" customHeight="1">
      <c r="A1780" s="533" t="s">
        <v>1837</v>
      </c>
      <c r="B1780" s="299">
        <v>0</v>
      </c>
      <c r="C1780" s="484">
        <v>0</v>
      </c>
      <c r="D1780" s="285"/>
    </row>
    <row r="1781" spans="1:4" ht="15" hidden="1" customHeight="1">
      <c r="A1781" s="533" t="s">
        <v>1838</v>
      </c>
      <c r="B1781" s="299">
        <v>0</v>
      </c>
      <c r="C1781" s="484">
        <v>0</v>
      </c>
      <c r="D1781" s="285"/>
    </row>
    <row r="1782" spans="1:4" ht="15" hidden="1" customHeight="1">
      <c r="A1782" s="533" t="s">
        <v>1839</v>
      </c>
      <c r="B1782" s="299">
        <v>0</v>
      </c>
      <c r="C1782" s="484">
        <v>0</v>
      </c>
      <c r="D1782" s="285"/>
    </row>
    <row r="1783" spans="1:4" ht="15" hidden="1" customHeight="1">
      <c r="A1783" s="533" t="s">
        <v>1840</v>
      </c>
      <c r="B1783" s="299">
        <v>0</v>
      </c>
      <c r="C1783" s="484">
        <v>0</v>
      </c>
      <c r="D1783" s="285"/>
    </row>
    <row r="1784" spans="1:4" ht="15" hidden="1" customHeight="1">
      <c r="A1784" s="533" t="s">
        <v>1841</v>
      </c>
      <c r="B1784" s="299">
        <v>0</v>
      </c>
      <c r="C1784" s="484">
        <v>0</v>
      </c>
      <c r="D1784" s="285"/>
    </row>
    <row r="1785" spans="1:4" ht="15" customHeight="1">
      <c r="A1785" s="533" t="s">
        <v>1842</v>
      </c>
      <c r="B1785" s="299">
        <v>72823.83</v>
      </c>
      <c r="C1785" s="484">
        <v>2.395177399113399E-4</v>
      </c>
      <c r="D1785" s="285"/>
    </row>
    <row r="1786" spans="1:4" ht="15" customHeight="1">
      <c r="A1786" s="533" t="s">
        <v>1843</v>
      </c>
      <c r="B1786" s="299">
        <v>4566459.6500000004</v>
      </c>
      <c r="C1786" s="484">
        <v>1.5019096012449884E-2</v>
      </c>
      <c r="D1786" s="285"/>
    </row>
    <row r="1787" spans="1:4" ht="15" customHeight="1">
      <c r="A1787" s="533" t="s">
        <v>1844</v>
      </c>
      <c r="B1787" s="299">
        <v>2475223.08</v>
      </c>
      <c r="C1787" s="484">
        <v>8.1410142517632702E-3</v>
      </c>
      <c r="D1787" s="285"/>
    </row>
    <row r="1788" spans="1:4" ht="15" customHeight="1">
      <c r="A1788" s="533" t="s">
        <v>1845</v>
      </c>
      <c r="B1788" s="299">
        <v>9510514.8599999994</v>
      </c>
      <c r="C1788" s="484">
        <v>3.1280104667118072E-2</v>
      </c>
      <c r="D1788" s="285"/>
    </row>
    <row r="1789" spans="1:4" ht="15" customHeight="1">
      <c r="A1789" s="533" t="s">
        <v>1846</v>
      </c>
      <c r="B1789" s="299">
        <v>10000</v>
      </c>
      <c r="C1789" s="484">
        <v>3.2890022388459913E-5</v>
      </c>
      <c r="D1789" s="285"/>
    </row>
    <row r="1790" spans="1:4" ht="15" hidden="1" customHeight="1">
      <c r="A1790" s="533" t="s">
        <v>1847</v>
      </c>
      <c r="B1790" s="299">
        <v>0</v>
      </c>
      <c r="C1790" s="484">
        <v>0</v>
      </c>
      <c r="D1790" s="285"/>
    </row>
    <row r="1791" spans="1:4" ht="15" customHeight="1">
      <c r="A1791" s="533" t="s">
        <v>1848</v>
      </c>
      <c r="B1791" s="299">
        <v>3804.65</v>
      </c>
      <c r="C1791" s="484">
        <v>1.2513502368025402E-5</v>
      </c>
      <c r="D1791" s="285"/>
    </row>
    <row r="1792" spans="1:4" ht="15" hidden="1" customHeight="1">
      <c r="A1792" s="533" t="s">
        <v>1849</v>
      </c>
      <c r="B1792" s="299">
        <v>0</v>
      </c>
      <c r="C1792" s="484">
        <v>0</v>
      </c>
      <c r="D1792" s="285"/>
    </row>
    <row r="1793" spans="1:4" ht="15" customHeight="1">
      <c r="A1793" s="533" t="s">
        <v>1850</v>
      </c>
      <c r="B1793" s="299">
        <v>5355103.62</v>
      </c>
      <c r="C1793" s="484">
        <v>1.7612947795432272E-2</v>
      </c>
      <c r="D1793" s="285"/>
    </row>
    <row r="1794" spans="1:4" ht="15" customHeight="1">
      <c r="A1794" s="533" t="s">
        <v>1851</v>
      </c>
      <c r="B1794" s="299">
        <v>12380116.369999999</v>
      </c>
      <c r="C1794" s="484">
        <v>4.0718230458103903E-2</v>
      </c>
      <c r="D1794" s="285"/>
    </row>
    <row r="1795" spans="1:4" ht="15" customHeight="1">
      <c r="A1795" s="533" t="s">
        <v>1852</v>
      </c>
      <c r="B1795" s="299">
        <v>12806.39</v>
      </c>
      <c r="C1795" s="484">
        <v>4.2120245381534912E-5</v>
      </c>
      <c r="D1795" s="285"/>
    </row>
    <row r="1796" spans="1:4" ht="15" customHeight="1">
      <c r="A1796" s="533" t="s">
        <v>1853</v>
      </c>
      <c r="B1796" s="299">
        <v>4940.4399999999996</v>
      </c>
      <c r="C1796" s="484">
        <v>1.6249118220884288E-5</v>
      </c>
      <c r="D1796" s="285"/>
    </row>
    <row r="1797" spans="1:4" ht="15" customHeight="1">
      <c r="A1797" s="533" t="s">
        <v>1854</v>
      </c>
      <c r="B1797" s="299">
        <v>9850</v>
      </c>
      <c r="C1797" s="484">
        <v>3.2396672052633019E-5</v>
      </c>
      <c r="D1797" s="285"/>
    </row>
    <row r="1798" spans="1:4" ht="15" customHeight="1">
      <c r="A1798" s="533" t="s">
        <v>1855</v>
      </c>
      <c r="B1798" s="299">
        <v>383172.93</v>
      </c>
      <c r="C1798" s="484">
        <v>1.2602566246351784E-3</v>
      </c>
      <c r="D1798" s="285"/>
    </row>
    <row r="1799" spans="1:4" ht="15" hidden="1" customHeight="1">
      <c r="A1799" s="533" t="s">
        <v>1856</v>
      </c>
      <c r="B1799" s="299">
        <v>0</v>
      </c>
      <c r="C1799" s="484">
        <v>0</v>
      </c>
      <c r="D1799" s="285"/>
    </row>
    <row r="1800" spans="1:4" ht="15" hidden="1" customHeight="1">
      <c r="A1800" s="533" t="s">
        <v>1857</v>
      </c>
      <c r="B1800" s="299">
        <v>0</v>
      </c>
      <c r="C1800" s="484">
        <v>0</v>
      </c>
      <c r="D1800" s="285"/>
    </row>
    <row r="1801" spans="1:4" ht="15" hidden="1" customHeight="1">
      <c r="A1801" s="533" t="s">
        <v>1858</v>
      </c>
      <c r="B1801" s="299">
        <v>0</v>
      </c>
      <c r="C1801" s="484">
        <v>0</v>
      </c>
      <c r="D1801" s="285"/>
    </row>
    <row r="1802" spans="1:4" ht="15" hidden="1" customHeight="1">
      <c r="A1802" s="533" t="s">
        <v>1859</v>
      </c>
      <c r="B1802" s="299">
        <v>0</v>
      </c>
      <c r="C1802" s="484">
        <v>0</v>
      </c>
      <c r="D1802" s="285"/>
    </row>
    <row r="1803" spans="1:4" ht="15" customHeight="1">
      <c r="A1803" s="533" t="s">
        <v>1860</v>
      </c>
      <c r="B1803" s="299">
        <v>6031.8</v>
      </c>
      <c r="C1803" s="484">
        <v>1.9838603704271251E-5</v>
      </c>
      <c r="D1803" s="285"/>
    </row>
    <row r="1804" spans="1:4" ht="15" customHeight="1">
      <c r="A1804" s="533" t="s">
        <v>1861</v>
      </c>
      <c r="B1804" s="299">
        <v>8201.99</v>
      </c>
      <c r="C1804" s="484">
        <v>2.6976363472992434E-5</v>
      </c>
      <c r="D1804" s="285"/>
    </row>
    <row r="1805" spans="1:4" ht="15" customHeight="1">
      <c r="A1805" s="533" t="s">
        <v>2140</v>
      </c>
      <c r="B1805" s="299">
        <v>50</v>
      </c>
      <c r="C1805" s="484">
        <v>1.6445011194229956E-7</v>
      </c>
      <c r="D1805" s="285"/>
    </row>
    <row r="1806" spans="1:4" ht="15" hidden="1" customHeight="1">
      <c r="A1806" s="533" t="s">
        <v>1862</v>
      </c>
      <c r="B1806" s="299">
        <v>0</v>
      </c>
      <c r="C1806" s="484">
        <v>0</v>
      </c>
      <c r="D1806" s="285"/>
    </row>
    <row r="1807" spans="1:4" ht="15" hidden="1" customHeight="1">
      <c r="A1807" s="533" t="s">
        <v>1863</v>
      </c>
      <c r="B1807" s="299">
        <v>0</v>
      </c>
      <c r="C1807" s="484">
        <v>0</v>
      </c>
      <c r="D1807" s="285"/>
    </row>
    <row r="1808" spans="1:4" ht="15" hidden="1" customHeight="1">
      <c r="A1808" s="533" t="s">
        <v>1864</v>
      </c>
      <c r="B1808" s="299">
        <v>0</v>
      </c>
      <c r="C1808" s="484">
        <v>0</v>
      </c>
      <c r="D1808" s="285"/>
    </row>
    <row r="1809" spans="1:4" ht="15" customHeight="1">
      <c r="A1809" s="533" t="s">
        <v>1865</v>
      </c>
      <c r="B1809" s="299">
        <v>421827.67</v>
      </c>
      <c r="C1809" s="484">
        <v>1.3873921510371881E-3</v>
      </c>
      <c r="D1809" s="285"/>
    </row>
    <row r="1810" spans="1:4" ht="15" hidden="1" customHeight="1">
      <c r="A1810" s="533" t="s">
        <v>1866</v>
      </c>
      <c r="B1810" s="299">
        <v>0</v>
      </c>
      <c r="C1810" s="484">
        <v>0</v>
      </c>
      <c r="D1810" s="285"/>
    </row>
    <row r="1811" spans="1:4" ht="15" hidden="1" customHeight="1">
      <c r="A1811" s="533" t="s">
        <v>1867</v>
      </c>
      <c r="B1811" s="299">
        <v>0</v>
      </c>
      <c r="C1811" s="484">
        <v>0</v>
      </c>
      <c r="D1811" s="285"/>
    </row>
    <row r="1812" spans="1:4" ht="15" hidden="1" customHeight="1">
      <c r="A1812" s="533" t="s">
        <v>1868</v>
      </c>
      <c r="B1812" s="299">
        <v>0</v>
      </c>
      <c r="C1812" s="484">
        <v>0</v>
      </c>
      <c r="D1812" s="285"/>
    </row>
    <row r="1813" spans="1:4" ht="15" hidden="1" customHeight="1">
      <c r="A1813" s="533" t="s">
        <v>1869</v>
      </c>
      <c r="B1813" s="299">
        <v>0</v>
      </c>
      <c r="C1813" s="484">
        <v>0</v>
      </c>
      <c r="D1813" s="285"/>
    </row>
    <row r="1814" spans="1:4" ht="15" customHeight="1">
      <c r="A1814" s="533" t="s">
        <v>1870</v>
      </c>
      <c r="B1814" s="299">
        <v>2754114.16</v>
      </c>
      <c r="C1814" s="484">
        <v>9.0582876382774482E-3</v>
      </c>
      <c r="D1814" s="285"/>
    </row>
    <row r="1815" spans="1:4" ht="15" hidden="1" customHeight="1">
      <c r="A1815" s="533" t="s">
        <v>1871</v>
      </c>
      <c r="B1815" s="299">
        <v>0</v>
      </c>
      <c r="C1815" s="484">
        <v>0</v>
      </c>
      <c r="D1815" s="285"/>
    </row>
    <row r="1816" spans="1:4" ht="15" customHeight="1">
      <c r="A1816" s="533" t="s">
        <v>1872</v>
      </c>
      <c r="B1816" s="299">
        <v>152546.29999999999</v>
      </c>
      <c r="C1816" s="484">
        <v>5.0172512222767228E-4</v>
      </c>
      <c r="D1816" s="285"/>
    </row>
    <row r="1817" spans="1:4" ht="15" hidden="1" customHeight="1">
      <c r="A1817" s="533" t="s">
        <v>1873</v>
      </c>
      <c r="B1817" s="299">
        <v>0</v>
      </c>
      <c r="C1817" s="484">
        <v>0</v>
      </c>
      <c r="D1817" s="285"/>
    </row>
    <row r="1818" spans="1:4" ht="15" customHeight="1">
      <c r="A1818" s="533" t="s">
        <v>1874</v>
      </c>
      <c r="B1818" s="299">
        <v>80214.34</v>
      </c>
      <c r="C1818" s="484">
        <v>2.6382514384755358E-4</v>
      </c>
      <c r="D1818" s="285"/>
    </row>
    <row r="1819" spans="1:4" ht="15" hidden="1" customHeight="1">
      <c r="A1819" s="533" t="s">
        <v>1875</v>
      </c>
      <c r="B1819" s="299">
        <v>0</v>
      </c>
      <c r="C1819" s="484">
        <v>0</v>
      </c>
      <c r="D1819" s="285"/>
    </row>
    <row r="1820" spans="1:4" ht="15" customHeight="1">
      <c r="A1820" s="533" t="s">
        <v>1876</v>
      </c>
      <c r="B1820" s="299">
        <v>5595633.8600000003</v>
      </c>
      <c r="C1820" s="484">
        <v>1.8404052293302438E-2</v>
      </c>
      <c r="D1820" s="285"/>
    </row>
    <row r="1821" spans="1:4" ht="15" customHeight="1">
      <c r="A1821" s="533" t="s">
        <v>1877</v>
      </c>
      <c r="B1821" s="299">
        <v>3154332.13</v>
      </c>
      <c r="C1821" s="484">
        <v>1.0374605437633844E-2</v>
      </c>
      <c r="D1821" s="285"/>
    </row>
    <row r="1822" spans="1:4" ht="15" customHeight="1">
      <c r="A1822" s="533" t="s">
        <v>1878</v>
      </c>
      <c r="B1822" s="299">
        <v>1078646.92</v>
      </c>
      <c r="C1822" s="484">
        <v>3.547672134804333E-3</v>
      </c>
      <c r="D1822" s="285"/>
    </row>
    <row r="1823" spans="1:4" ht="15" hidden="1" customHeight="1">
      <c r="A1823" s="533" t="s">
        <v>1879</v>
      </c>
      <c r="B1823" s="299">
        <v>0</v>
      </c>
      <c r="C1823" s="484">
        <v>0</v>
      </c>
      <c r="D1823" s="285"/>
    </row>
    <row r="1824" spans="1:4" ht="15" customHeight="1">
      <c r="A1824" s="533" t="s">
        <v>1880</v>
      </c>
      <c r="B1824" s="299">
        <v>168584.9</v>
      </c>
      <c r="C1824" s="484">
        <v>5.5447611353562755E-4</v>
      </c>
      <c r="D1824" s="285"/>
    </row>
    <row r="1825" spans="1:4" ht="15" hidden="1" customHeight="1">
      <c r="A1825" s="533" t="s">
        <v>1881</v>
      </c>
      <c r="B1825" s="299">
        <v>0</v>
      </c>
      <c r="C1825" s="484">
        <v>0</v>
      </c>
      <c r="D1825" s="285"/>
    </row>
    <row r="1826" spans="1:4" ht="15" hidden="1" customHeight="1">
      <c r="A1826" s="533" t="s">
        <v>1882</v>
      </c>
      <c r="B1826" s="299">
        <v>0</v>
      </c>
      <c r="C1826" s="484">
        <v>0</v>
      </c>
      <c r="D1826" s="285"/>
    </row>
    <row r="1827" spans="1:4" ht="15" hidden="1" customHeight="1">
      <c r="A1827" s="533" t="s">
        <v>1883</v>
      </c>
      <c r="B1827" s="299">
        <v>0</v>
      </c>
      <c r="C1827" s="484">
        <v>0</v>
      </c>
      <c r="D1827" s="285"/>
    </row>
    <row r="1828" spans="1:4" ht="15" hidden="1" customHeight="1">
      <c r="A1828" s="533" t="s">
        <v>1884</v>
      </c>
      <c r="B1828" s="299">
        <v>0</v>
      </c>
      <c r="C1828" s="484">
        <v>0</v>
      </c>
      <c r="D1828" s="285"/>
    </row>
    <row r="1829" spans="1:4" ht="15" customHeight="1">
      <c r="A1829" s="533" t="s">
        <v>1885</v>
      </c>
      <c r="B1829" s="299">
        <v>458250</v>
      </c>
      <c r="C1829" s="484">
        <v>1.5071852759511756E-3</v>
      </c>
      <c r="D1829" s="285"/>
    </row>
    <row r="1830" spans="1:4" ht="15" hidden="1" customHeight="1">
      <c r="A1830" s="533" t="s">
        <v>1886</v>
      </c>
      <c r="B1830" s="299">
        <v>0</v>
      </c>
      <c r="C1830" s="484">
        <v>0</v>
      </c>
      <c r="D1830" s="285"/>
    </row>
    <row r="1831" spans="1:4" ht="15" hidden="1" customHeight="1">
      <c r="A1831" s="533" t="s">
        <v>1887</v>
      </c>
      <c r="B1831" s="299">
        <v>0</v>
      </c>
      <c r="C1831" s="484">
        <v>0</v>
      </c>
      <c r="D1831" s="285"/>
    </row>
    <row r="1832" spans="1:4" ht="15" hidden="1" customHeight="1">
      <c r="A1832" s="533" t="s">
        <v>1888</v>
      </c>
      <c r="B1832" s="299">
        <v>0</v>
      </c>
      <c r="C1832" s="484">
        <v>0</v>
      </c>
      <c r="D1832" s="285"/>
    </row>
    <row r="1833" spans="1:4" ht="15" hidden="1" customHeight="1">
      <c r="A1833" s="533" t="s">
        <v>1889</v>
      </c>
      <c r="B1833" s="299">
        <v>0</v>
      </c>
      <c r="C1833" s="484">
        <v>0</v>
      </c>
      <c r="D1833" s="285"/>
    </row>
    <row r="1834" spans="1:4" ht="15" hidden="1" customHeight="1">
      <c r="A1834" s="533" t="s">
        <v>1890</v>
      </c>
      <c r="B1834" s="299">
        <v>0</v>
      </c>
      <c r="C1834" s="484">
        <v>0</v>
      </c>
      <c r="D1834" s="285"/>
    </row>
    <row r="1835" spans="1:4" ht="15" customHeight="1">
      <c r="A1835" s="533" t="s">
        <v>1891</v>
      </c>
      <c r="B1835" s="299">
        <v>105507.73</v>
      </c>
      <c r="C1835" s="484">
        <v>3.4701516018555839E-4</v>
      </c>
      <c r="D1835" s="285"/>
    </row>
    <row r="1836" spans="1:4" ht="15" hidden="1" customHeight="1">
      <c r="A1836" s="533" t="s">
        <v>1892</v>
      </c>
      <c r="B1836" s="299">
        <v>0</v>
      </c>
      <c r="C1836" s="484">
        <v>0</v>
      </c>
      <c r="D1836" s="285"/>
    </row>
    <row r="1837" spans="1:4" ht="15" hidden="1" customHeight="1">
      <c r="A1837" s="533" t="s">
        <v>1893</v>
      </c>
      <c r="B1837" s="299">
        <v>0</v>
      </c>
      <c r="C1837" s="484">
        <v>0</v>
      </c>
      <c r="D1837" s="285"/>
    </row>
    <row r="1838" spans="1:4" ht="15" hidden="1" customHeight="1">
      <c r="A1838" s="533" t="s">
        <v>1894</v>
      </c>
      <c r="B1838" s="299">
        <v>0</v>
      </c>
      <c r="C1838" s="484">
        <v>0</v>
      </c>
      <c r="D1838" s="285"/>
    </row>
    <row r="1839" spans="1:4" ht="15" hidden="1" customHeight="1">
      <c r="A1839" s="533" t="s">
        <v>1895</v>
      </c>
      <c r="B1839" s="299">
        <v>0</v>
      </c>
      <c r="C1839" s="484">
        <v>0</v>
      </c>
      <c r="D1839" s="285"/>
    </row>
    <row r="1840" spans="1:4" ht="15" hidden="1" customHeight="1">
      <c r="A1840" s="533" t="s">
        <v>1896</v>
      </c>
      <c r="B1840" s="299">
        <v>0</v>
      </c>
      <c r="C1840" s="484">
        <v>0</v>
      </c>
      <c r="D1840" s="285"/>
    </row>
    <row r="1841" spans="1:4" ht="15" customHeight="1">
      <c r="A1841" s="533" t="s">
        <v>1897</v>
      </c>
      <c r="B1841" s="299">
        <v>2525114.86</v>
      </c>
      <c r="C1841" s="484">
        <v>8.3051084278832812E-3</v>
      </c>
      <c r="D1841" s="285"/>
    </row>
    <row r="1842" spans="1:4" ht="15" hidden="1" customHeight="1">
      <c r="A1842" s="533" t="s">
        <v>1898</v>
      </c>
      <c r="B1842" s="299">
        <v>985918.97</v>
      </c>
      <c r="C1842" s="484">
        <v>3.242689699650734E-3</v>
      </c>
      <c r="D1842" s="285"/>
    </row>
    <row r="1843" spans="1:4" ht="15" hidden="1" customHeight="1">
      <c r="A1843" s="533" t="s">
        <v>1899</v>
      </c>
      <c r="B1843" s="299">
        <v>0</v>
      </c>
      <c r="C1843" s="484">
        <v>0</v>
      </c>
      <c r="D1843" s="285"/>
    </row>
    <row r="1844" spans="1:4" ht="15" customHeight="1">
      <c r="A1844" s="533" t="s">
        <v>1900</v>
      </c>
      <c r="B1844" s="299">
        <v>258667.84</v>
      </c>
      <c r="C1844" s="484">
        <v>8.5075910487745674E-4</v>
      </c>
      <c r="D1844" s="285"/>
    </row>
    <row r="1845" spans="1:4" ht="15" hidden="1" customHeight="1">
      <c r="A1845" s="533" t="s">
        <v>1901</v>
      </c>
      <c r="B1845" s="299">
        <v>0</v>
      </c>
      <c r="C1845" s="484">
        <v>0</v>
      </c>
      <c r="D1845" s="285"/>
    </row>
    <row r="1846" spans="1:4" ht="15" customHeight="1">
      <c r="A1846" s="533" t="s">
        <v>1902</v>
      </c>
      <c r="B1846" s="299">
        <v>8874293.5399999991</v>
      </c>
      <c r="C1846" s="484">
        <v>2.9187571321236516E-2</v>
      </c>
      <c r="D1846" s="285"/>
    </row>
    <row r="1847" spans="1:4" ht="15" hidden="1" customHeight="1">
      <c r="A1847" s="533" t="s">
        <v>1903</v>
      </c>
      <c r="B1847" s="299">
        <v>0</v>
      </c>
      <c r="C1847" s="484">
        <v>0</v>
      </c>
      <c r="D1847" s="285"/>
    </row>
    <row r="1848" spans="1:4" ht="15" hidden="1" customHeight="1">
      <c r="A1848" s="533" t="s">
        <v>1904</v>
      </c>
      <c r="B1848" s="299">
        <v>0</v>
      </c>
      <c r="C1848" s="484">
        <v>0</v>
      </c>
      <c r="D1848" s="285"/>
    </row>
    <row r="1849" spans="1:4" ht="15" hidden="1" customHeight="1">
      <c r="A1849" s="533" t="s">
        <v>1905</v>
      </c>
      <c r="B1849" s="299">
        <v>0</v>
      </c>
      <c r="C1849" s="484">
        <v>0</v>
      </c>
      <c r="D1849" s="285"/>
    </row>
    <row r="1850" spans="1:4" ht="15" customHeight="1">
      <c r="A1850" s="533" t="s">
        <v>1906</v>
      </c>
      <c r="B1850" s="299">
        <v>88.2</v>
      </c>
      <c r="C1850" s="484">
        <v>2.9008999746621648E-7</v>
      </c>
      <c r="D1850" s="285"/>
    </row>
    <row r="1851" spans="1:4" ht="15" hidden="1" customHeight="1">
      <c r="A1851" s="533" t="s">
        <v>1907</v>
      </c>
      <c r="B1851" s="299">
        <v>0</v>
      </c>
      <c r="C1851" s="484">
        <v>0</v>
      </c>
      <c r="D1851" s="285"/>
    </row>
    <row r="1852" spans="1:4" ht="15" hidden="1" customHeight="1">
      <c r="A1852" s="533" t="s">
        <v>1908</v>
      </c>
      <c r="B1852" s="299">
        <v>0</v>
      </c>
      <c r="C1852" s="484">
        <v>0</v>
      </c>
      <c r="D1852" s="285"/>
    </row>
    <row r="1853" spans="1:4" ht="15" hidden="1" customHeight="1">
      <c r="A1853" s="533" t="s">
        <v>1909</v>
      </c>
      <c r="B1853" s="299">
        <v>0</v>
      </c>
      <c r="C1853" s="484">
        <v>0</v>
      </c>
      <c r="D1853" s="285"/>
    </row>
    <row r="1854" spans="1:4" ht="15" hidden="1" customHeight="1">
      <c r="A1854" s="533" t="s">
        <v>1910</v>
      </c>
      <c r="B1854" s="299">
        <v>0</v>
      </c>
      <c r="C1854" s="484">
        <v>0</v>
      </c>
      <c r="D1854" s="285"/>
    </row>
    <row r="1855" spans="1:4" ht="15" customHeight="1">
      <c r="A1855" s="533" t="s">
        <v>1911</v>
      </c>
      <c r="B1855" s="299">
        <v>8220658.46</v>
      </c>
      <c r="C1855" s="484">
        <v>2.703776407972824E-2</v>
      </c>
      <c r="D1855" s="285"/>
    </row>
    <row r="1856" spans="1:4" ht="15" customHeight="1">
      <c r="A1856" s="533" t="s">
        <v>1912</v>
      </c>
      <c r="B1856" s="299">
        <v>1156691.6399999999</v>
      </c>
      <c r="C1856" s="484">
        <v>3.8043613936144414E-3</v>
      </c>
      <c r="D1856" s="285"/>
    </row>
    <row r="1857" spans="1:4" ht="15" customHeight="1">
      <c r="A1857" s="533" t="s">
        <v>1913</v>
      </c>
      <c r="B1857" s="299">
        <v>1465027.83</v>
      </c>
      <c r="C1857" s="484">
        <v>4.8184798128416851E-3</v>
      </c>
      <c r="D1857" s="285"/>
    </row>
    <row r="1858" spans="1:4" ht="15" customHeight="1">
      <c r="A1858" s="533" t="s">
        <v>1914</v>
      </c>
      <c r="B1858" s="299">
        <v>51797.26</v>
      </c>
      <c r="C1858" s="484">
        <v>1.7036130410608792E-4</v>
      </c>
      <c r="D1858" s="285"/>
    </row>
    <row r="1859" spans="1:4" ht="15" customHeight="1">
      <c r="A1859" s="533" t="s">
        <v>1915</v>
      </c>
      <c r="B1859" s="299">
        <v>631024.63</v>
      </c>
      <c r="C1859" s="484">
        <v>2.0754414208369633E-3</v>
      </c>
      <c r="D1859" s="285"/>
    </row>
    <row r="1860" spans="1:4" ht="15" customHeight="1">
      <c r="A1860" s="533" t="s">
        <v>1916</v>
      </c>
      <c r="B1860" s="299">
        <v>84697.4</v>
      </c>
      <c r="C1860" s="484">
        <v>2.7856993822443445E-4</v>
      </c>
      <c r="D1860" s="285"/>
    </row>
    <row r="1861" spans="1:4" ht="15" hidden="1" customHeight="1">
      <c r="A1861" s="533" t="s">
        <v>1917</v>
      </c>
      <c r="B1861" s="299">
        <v>0</v>
      </c>
      <c r="C1861" s="484">
        <v>0</v>
      </c>
      <c r="D1861" s="285"/>
    </row>
    <row r="1862" spans="1:4" ht="15" customHeight="1">
      <c r="A1862" s="533" t="s">
        <v>1918</v>
      </c>
      <c r="B1862" s="299">
        <v>250656.29</v>
      </c>
      <c r="C1862" s="484">
        <v>8.2440909899083009E-4</v>
      </c>
      <c r="D1862" s="285"/>
    </row>
    <row r="1863" spans="1:4" ht="15" customHeight="1">
      <c r="A1863" s="533" t="s">
        <v>1919</v>
      </c>
      <c r="B1863" s="299">
        <v>78626.13</v>
      </c>
      <c r="C1863" s="484">
        <v>2.5860151760179602E-4</v>
      </c>
      <c r="D1863" s="285"/>
    </row>
    <row r="1864" spans="1:4" ht="15" customHeight="1">
      <c r="A1864" s="533" t="s">
        <v>1920</v>
      </c>
      <c r="B1864" s="299">
        <v>474.12</v>
      </c>
      <c r="C1864" s="484">
        <v>1.5593817414816615E-6</v>
      </c>
      <c r="D1864" s="285"/>
    </row>
    <row r="1865" spans="1:4" ht="15" customHeight="1">
      <c r="A1865" s="533" t="s">
        <v>1921</v>
      </c>
      <c r="B1865" s="299">
        <v>112333.16</v>
      </c>
      <c r="C1865" s="484">
        <v>3.6946401473664497E-4</v>
      </c>
      <c r="D1865" s="285"/>
    </row>
    <row r="1866" spans="1:4" ht="15" hidden="1" customHeight="1">
      <c r="A1866" s="533" t="s">
        <v>1922</v>
      </c>
      <c r="B1866" s="299">
        <v>0</v>
      </c>
      <c r="C1866" s="484">
        <v>0</v>
      </c>
      <c r="D1866" s="285"/>
    </row>
    <row r="1867" spans="1:4" ht="15" customHeight="1">
      <c r="A1867" s="533" t="s">
        <v>1923</v>
      </c>
      <c r="B1867" s="299">
        <v>985200</v>
      </c>
      <c r="C1867" s="484">
        <v>3.240325005711071E-3</v>
      </c>
      <c r="D1867" s="285"/>
    </row>
    <row r="1868" spans="1:4" ht="15" hidden="1" customHeight="1">
      <c r="A1868" s="533" t="s">
        <v>1924</v>
      </c>
      <c r="B1868" s="299">
        <v>0</v>
      </c>
      <c r="C1868" s="484">
        <v>0</v>
      </c>
      <c r="D1868" s="285"/>
    </row>
    <row r="1869" spans="1:4" ht="15" customHeight="1">
      <c r="A1869" s="533" t="s">
        <v>1925</v>
      </c>
      <c r="B1869" s="299">
        <v>105165697.61</v>
      </c>
      <c r="C1869" s="484">
        <v>0.34589021488909055</v>
      </c>
      <c r="D1869" s="285"/>
    </row>
    <row r="1870" spans="1:4" ht="15" customHeight="1">
      <c r="A1870" s="533" t="s">
        <v>1926</v>
      </c>
      <c r="B1870" s="299">
        <v>36924096.210000001</v>
      </c>
      <c r="C1870" s="484">
        <v>0.1214434351020548</v>
      </c>
      <c r="D1870" s="285"/>
    </row>
    <row r="1871" spans="1:4" ht="15" customHeight="1">
      <c r="A1871" s="533" t="s">
        <v>1927</v>
      </c>
      <c r="B1871" s="299">
        <v>4093365</v>
      </c>
      <c r="C1871" s="484">
        <v>1.3463086649413822E-2</v>
      </c>
      <c r="D1871" s="285"/>
    </row>
    <row r="1872" spans="1:4" ht="15" hidden="1" customHeight="1">
      <c r="A1872" s="533" t="s">
        <v>1928</v>
      </c>
      <c r="B1872" s="299">
        <v>0</v>
      </c>
      <c r="C1872" s="484">
        <v>0</v>
      </c>
      <c r="D1872" s="285"/>
    </row>
    <row r="1873" spans="1:4" ht="15" hidden="1" customHeight="1">
      <c r="A1873" s="533" t="s">
        <v>1929</v>
      </c>
      <c r="B1873" s="299">
        <v>0</v>
      </c>
      <c r="C1873" s="484">
        <v>0</v>
      </c>
      <c r="D1873" s="285"/>
    </row>
    <row r="1874" spans="1:4" ht="15" hidden="1" customHeight="1">
      <c r="A1874" s="533" t="s">
        <v>1930</v>
      </c>
      <c r="B1874" s="299">
        <v>0</v>
      </c>
      <c r="C1874" s="484">
        <v>0</v>
      </c>
      <c r="D1874" s="285"/>
    </row>
    <row r="1875" spans="1:4" ht="15" customHeight="1">
      <c r="A1875" s="533" t="s">
        <v>1931</v>
      </c>
      <c r="B1875" s="299">
        <v>17744563.140000001</v>
      </c>
      <c r="C1875" s="484">
        <v>5.8361907894804062E-2</v>
      </c>
      <c r="D1875" s="285"/>
    </row>
    <row r="1876" spans="1:4" ht="15" hidden="1" customHeight="1">
      <c r="A1876" s="533" t="s">
        <v>1932</v>
      </c>
      <c r="B1876" s="299">
        <v>0</v>
      </c>
      <c r="C1876" s="484">
        <v>0</v>
      </c>
      <c r="D1876" s="285"/>
    </row>
    <row r="1877" spans="1:4" ht="15" hidden="1" customHeight="1">
      <c r="A1877" s="533" t="s">
        <v>1933</v>
      </c>
      <c r="B1877" s="299">
        <v>0</v>
      </c>
      <c r="C1877" s="484">
        <v>0</v>
      </c>
      <c r="D1877" s="285"/>
    </row>
    <row r="1878" spans="1:4" ht="15" hidden="1" customHeight="1">
      <c r="A1878" s="533" t="s">
        <v>1934</v>
      </c>
      <c r="B1878" s="299">
        <v>0</v>
      </c>
      <c r="C1878" s="484">
        <v>0</v>
      </c>
      <c r="D1878" s="285"/>
    </row>
    <row r="1879" spans="1:4" ht="15" customHeight="1">
      <c r="A1879" s="533" t="s">
        <v>1935</v>
      </c>
      <c r="B1879" s="299">
        <v>299704.53999999998</v>
      </c>
      <c r="C1879" s="484">
        <v>9.8572890305230801E-4</v>
      </c>
      <c r="D1879" s="285"/>
    </row>
    <row r="1880" spans="1:4" ht="15" customHeight="1">
      <c r="A1880" s="533" t="s">
        <v>1936</v>
      </c>
      <c r="B1880" s="299">
        <v>55145846.840000004</v>
      </c>
      <c r="C1880" s="484">
        <v>0.18137481371981815</v>
      </c>
      <c r="D1880" s="285"/>
    </row>
    <row r="1881" spans="1:4" ht="15" hidden="1" customHeight="1">
      <c r="A1881" s="533" t="s">
        <v>1937</v>
      </c>
      <c r="B1881" s="299">
        <v>0</v>
      </c>
      <c r="C1881" s="484">
        <v>0</v>
      </c>
      <c r="D1881" s="285"/>
    </row>
    <row r="1882" spans="1:4" ht="15" hidden="1" customHeight="1">
      <c r="A1882" s="533" t="s">
        <v>1938</v>
      </c>
      <c r="B1882" s="299">
        <v>0</v>
      </c>
      <c r="C1882" s="484">
        <v>0</v>
      </c>
      <c r="D1882" s="285"/>
    </row>
    <row r="1883" spans="1:4" ht="15" hidden="1" customHeight="1">
      <c r="A1883" s="533" t="s">
        <v>1939</v>
      </c>
      <c r="B1883" s="299">
        <v>0</v>
      </c>
      <c r="C1883" s="484">
        <v>0</v>
      </c>
      <c r="D1883" s="285"/>
    </row>
    <row r="1884" spans="1:4" ht="15" customHeight="1">
      <c r="A1884" s="535" t="s">
        <v>1940</v>
      </c>
      <c r="B1884" s="299">
        <v>55520.72</v>
      </c>
      <c r="C1884" s="484">
        <v>1.8260777238234143E-4</v>
      </c>
      <c r="D1884" s="285"/>
    </row>
    <row r="1885" spans="1:4" ht="15" hidden="1" customHeight="1">
      <c r="A1885" s="533" t="s">
        <v>1941</v>
      </c>
      <c r="B1885" s="299">
        <v>0</v>
      </c>
      <c r="C1885" s="484">
        <v>0</v>
      </c>
      <c r="D1885" s="285"/>
    </row>
    <row r="1886" spans="1:4" ht="15" hidden="1" customHeight="1">
      <c r="A1886" s="535" t="s">
        <v>1942</v>
      </c>
      <c r="B1886" s="299">
        <v>0</v>
      </c>
      <c r="C1886" s="484">
        <v>0</v>
      </c>
      <c r="D1886" s="285"/>
    </row>
    <row r="1887" spans="1:4" ht="15" customHeight="1">
      <c r="B1887" s="534">
        <v>304043575.34000003</v>
      </c>
      <c r="C1887" s="547">
        <v>1</v>
      </c>
      <c r="D1887" s="278"/>
    </row>
    <row r="1891" spans="1:6" ht="15" customHeight="1">
      <c r="A1891" s="3" t="s">
        <v>381</v>
      </c>
    </row>
    <row r="1893" spans="1:6" ht="15" customHeight="1">
      <c r="A1893" s="301" t="s">
        <v>382</v>
      </c>
      <c r="B1893" s="302" t="s">
        <v>291</v>
      </c>
      <c r="C1893" s="312" t="s">
        <v>292</v>
      </c>
      <c r="D1893" s="312" t="s">
        <v>301</v>
      </c>
      <c r="E1893" s="315" t="s">
        <v>354</v>
      </c>
      <c r="F1893" s="302" t="s">
        <v>374</v>
      </c>
    </row>
    <row r="1894" spans="1:6" ht="15" customHeight="1">
      <c r="A1894" s="305" t="s">
        <v>1943</v>
      </c>
      <c r="B1894" s="280"/>
      <c r="C1894" s="280"/>
      <c r="D1894" s="280">
        <v>0</v>
      </c>
      <c r="E1894" s="280">
        <v>0</v>
      </c>
      <c r="F1894" s="316">
        <v>0</v>
      </c>
    </row>
    <row r="1895" spans="1:6" ht="15" customHeight="1">
      <c r="A1895" s="540" t="s">
        <v>1944</v>
      </c>
      <c r="B1895" s="282">
        <v>2118695197.8800001</v>
      </c>
      <c r="C1895" s="282">
        <v>2065240367.3699999</v>
      </c>
      <c r="D1895" s="282">
        <v>-53454830.510000229</v>
      </c>
      <c r="E1895" s="282"/>
      <c r="F1895" s="291"/>
    </row>
    <row r="1896" spans="1:6" ht="15" customHeight="1">
      <c r="A1896" s="540" t="s">
        <v>1945</v>
      </c>
      <c r="B1896" s="282">
        <v>1000</v>
      </c>
      <c r="C1896" s="282">
        <v>1000</v>
      </c>
      <c r="D1896" s="282">
        <v>0</v>
      </c>
      <c r="E1896" s="282"/>
      <c r="F1896" s="291"/>
    </row>
    <row r="1897" spans="1:6" ht="15" customHeight="1">
      <c r="A1897" s="548" t="s">
        <v>1946</v>
      </c>
      <c r="B1897" s="282">
        <v>46545140.439999998</v>
      </c>
      <c r="C1897" s="282">
        <v>0</v>
      </c>
      <c r="D1897" s="282">
        <v>-46545140.439999998</v>
      </c>
      <c r="E1897" s="283"/>
      <c r="F1897" s="292"/>
    </row>
    <row r="1898" spans="1:6" ht="15" customHeight="1">
      <c r="B1898" s="534">
        <v>2165241338.3200002</v>
      </c>
      <c r="C1898" s="534">
        <v>2065241367.3699999</v>
      </c>
      <c r="D1898" s="586"/>
      <c r="E1898" s="590"/>
      <c r="F1898" s="587"/>
    </row>
    <row r="1901" spans="1:6" ht="15" customHeight="1">
      <c r="A1901" s="317"/>
      <c r="B1901" s="317"/>
      <c r="C1901" s="317"/>
      <c r="D1901" s="317"/>
      <c r="E1901" s="317"/>
    </row>
    <row r="1902" spans="1:6" ht="15" customHeight="1">
      <c r="A1902" s="313" t="s">
        <v>383</v>
      </c>
      <c r="B1902" s="314" t="s">
        <v>291</v>
      </c>
      <c r="C1902" s="278" t="s">
        <v>292</v>
      </c>
      <c r="D1902" s="278" t="s">
        <v>301</v>
      </c>
      <c r="E1902" s="318" t="s">
        <v>374</v>
      </c>
    </row>
    <row r="1903" spans="1:6" ht="15" customHeight="1">
      <c r="A1903" s="305" t="s">
        <v>1947</v>
      </c>
      <c r="B1903" s="280"/>
      <c r="C1903" s="280"/>
      <c r="D1903" s="280"/>
      <c r="E1903" s="280"/>
    </row>
    <row r="1904" spans="1:6" ht="15" customHeight="1">
      <c r="A1904" s="540" t="s">
        <v>1948</v>
      </c>
      <c r="B1904" s="282">
        <v>-33649943</v>
      </c>
      <c r="C1904" s="282">
        <v>-33649943</v>
      </c>
      <c r="D1904" s="282">
        <v>0</v>
      </c>
      <c r="E1904" s="282"/>
    </row>
    <row r="1905" spans="1:5" ht="15" customHeight="1">
      <c r="A1905" s="540" t="s">
        <v>1949</v>
      </c>
      <c r="B1905" s="282">
        <v>-14100205.43</v>
      </c>
      <c r="C1905" s="282">
        <v>-14100205.43</v>
      </c>
      <c r="D1905" s="282">
        <v>0</v>
      </c>
      <c r="E1905" s="282"/>
    </row>
    <row r="1906" spans="1:5" ht="15" customHeight="1">
      <c r="A1906" s="540" t="s">
        <v>1950</v>
      </c>
      <c r="B1906" s="282">
        <v>3370823</v>
      </c>
      <c r="C1906" s="282">
        <v>3370823</v>
      </c>
      <c r="D1906" s="282">
        <v>0</v>
      </c>
      <c r="E1906" s="282"/>
    </row>
    <row r="1907" spans="1:5" ht="15" customHeight="1">
      <c r="A1907" s="540" t="s">
        <v>1951</v>
      </c>
      <c r="B1907" s="282">
        <v>-34149865</v>
      </c>
      <c r="C1907" s="282">
        <v>-34149865</v>
      </c>
      <c r="D1907" s="282">
        <v>0</v>
      </c>
      <c r="E1907" s="282"/>
    </row>
    <row r="1908" spans="1:5" ht="15" customHeight="1">
      <c r="A1908" s="540" t="s">
        <v>1952</v>
      </c>
      <c r="B1908" s="282">
        <v>-14741800.550000001</v>
      </c>
      <c r="C1908" s="282">
        <v>-14741800.550000001</v>
      </c>
      <c r="D1908" s="282">
        <v>0</v>
      </c>
      <c r="E1908" s="282"/>
    </row>
    <row r="1909" spans="1:5" ht="15" customHeight="1">
      <c r="A1909" s="540" t="s">
        <v>1953</v>
      </c>
      <c r="B1909" s="282">
        <v>-62776706.899999999</v>
      </c>
      <c r="C1909" s="282">
        <v>-62776706.899999999</v>
      </c>
      <c r="D1909" s="282">
        <v>0</v>
      </c>
      <c r="E1909" s="282"/>
    </row>
    <row r="1910" spans="1:5" ht="15" customHeight="1">
      <c r="A1910" s="540" t="s">
        <v>1954</v>
      </c>
      <c r="B1910" s="282">
        <v>-117735375</v>
      </c>
      <c r="C1910" s="282">
        <v>-117735375</v>
      </c>
      <c r="D1910" s="282">
        <v>0</v>
      </c>
      <c r="E1910" s="282"/>
    </row>
    <row r="1911" spans="1:5" ht="15" customHeight="1">
      <c r="A1911" s="540" t="s">
        <v>1955</v>
      </c>
      <c r="B1911" s="282">
        <v>130446998.86</v>
      </c>
      <c r="C1911" s="282">
        <v>108518634.81</v>
      </c>
      <c r="D1911" s="282">
        <v>-21928364.049999997</v>
      </c>
      <c r="E1911" s="282"/>
    </row>
    <row r="1912" spans="1:5" ht="15" customHeight="1">
      <c r="A1912" s="540" t="s">
        <v>1956</v>
      </c>
      <c r="B1912" s="282">
        <v>83661237.200000003</v>
      </c>
      <c r="C1912" s="282">
        <v>83661237.200000003</v>
      </c>
      <c r="D1912" s="282">
        <v>0</v>
      </c>
      <c r="E1912" s="282"/>
    </row>
    <row r="1913" spans="1:5" ht="15" customHeight="1">
      <c r="A1913" s="535" t="s">
        <v>1957</v>
      </c>
      <c r="B1913" s="282">
        <v>-52710935.170000002</v>
      </c>
      <c r="C1913" s="282">
        <v>-52710935.170000002</v>
      </c>
      <c r="D1913" s="282">
        <v>0</v>
      </c>
      <c r="E1913" s="282"/>
    </row>
    <row r="1914" spans="1:5" ht="15" customHeight="1">
      <c r="B1914" s="534">
        <v>-112385771.98999998</v>
      </c>
      <c r="C1914" s="534">
        <v>-134314136.03999999</v>
      </c>
      <c r="D1914" s="586"/>
      <c r="E1914" s="587"/>
    </row>
    <row r="1918" spans="1:5" ht="15" customHeight="1">
      <c r="A1918" s="3" t="s">
        <v>384</v>
      </c>
    </row>
    <row r="1920" spans="1:5" ht="15" customHeight="1">
      <c r="A1920" s="313" t="s">
        <v>385</v>
      </c>
      <c r="B1920" s="314" t="s">
        <v>291</v>
      </c>
      <c r="C1920" s="278" t="s">
        <v>292</v>
      </c>
      <c r="D1920" s="278" t="s">
        <v>293</v>
      </c>
    </row>
    <row r="1921" spans="1:4" ht="15" customHeight="1">
      <c r="A1921" s="305" t="s">
        <v>1958</v>
      </c>
      <c r="B1921" s="280"/>
      <c r="C1921" s="280"/>
      <c r="D1921" s="280"/>
    </row>
    <row r="1922" spans="1:4" ht="15" customHeight="1">
      <c r="A1922" s="540" t="s">
        <v>1959</v>
      </c>
      <c r="B1922" s="282">
        <v>5708.34</v>
      </c>
      <c r="C1922" s="282">
        <v>10990</v>
      </c>
      <c r="D1922" s="282">
        <v>5281.66</v>
      </c>
    </row>
    <row r="1923" spans="1:4" ht="15" customHeight="1">
      <c r="A1923" s="540" t="s">
        <v>1960</v>
      </c>
      <c r="B1923" s="282">
        <v>3558169.43</v>
      </c>
      <c r="C1923" s="282">
        <v>10812.52</v>
      </c>
      <c r="D1923" s="282">
        <v>-3547356.91</v>
      </c>
    </row>
    <row r="1924" spans="1:4" ht="15" customHeight="1">
      <c r="A1924" s="540" t="s">
        <v>1961</v>
      </c>
      <c r="B1924" s="282">
        <v>1967915.92</v>
      </c>
      <c r="C1924" s="282">
        <v>115525346.58</v>
      </c>
      <c r="D1924" s="282">
        <v>113557430.66</v>
      </c>
    </row>
    <row r="1925" spans="1:4" ht="15" customHeight="1">
      <c r="A1925" s="540" t="s">
        <v>1962</v>
      </c>
      <c r="B1925" s="282">
        <v>3036.28</v>
      </c>
      <c r="C1925" s="282">
        <v>130.16</v>
      </c>
      <c r="D1925" s="282">
        <v>-2906.1200000000003</v>
      </c>
    </row>
    <row r="1926" spans="1:4" ht="15" customHeight="1">
      <c r="A1926" s="540" t="s">
        <v>1963</v>
      </c>
      <c r="B1926" s="282">
        <v>9613107.8800000008</v>
      </c>
      <c r="C1926" s="282">
        <v>15426.29</v>
      </c>
      <c r="D1926" s="282">
        <v>-9597681.5900000017</v>
      </c>
    </row>
    <row r="1927" spans="1:4" ht="15" customHeight="1">
      <c r="A1927" s="540" t="s">
        <v>1964</v>
      </c>
      <c r="B1927" s="282">
        <v>9698678.0999999996</v>
      </c>
      <c r="C1927" s="282">
        <v>2941760.16</v>
      </c>
      <c r="D1927" s="282">
        <v>-6756917.9399999995</v>
      </c>
    </row>
    <row r="1928" spans="1:4" ht="15" customHeight="1">
      <c r="A1928" s="540" t="s">
        <v>1965</v>
      </c>
      <c r="B1928" s="282">
        <v>20625.7</v>
      </c>
      <c r="C1928" s="282">
        <v>20625.7</v>
      </c>
      <c r="D1928" s="282">
        <v>0</v>
      </c>
    </row>
    <row r="1929" spans="1:4" ht="15" customHeight="1">
      <c r="A1929" s="540" t="s">
        <v>1966</v>
      </c>
      <c r="B1929" s="282">
        <v>190146.93</v>
      </c>
      <c r="C1929" s="282">
        <v>0</v>
      </c>
      <c r="D1929" s="282">
        <v>-190146.93</v>
      </c>
    </row>
    <row r="1930" spans="1:4" ht="15" customHeight="1">
      <c r="A1930" s="540" t="s">
        <v>1967</v>
      </c>
      <c r="B1930" s="282">
        <v>13119.16</v>
      </c>
      <c r="C1930" s="282">
        <v>0</v>
      </c>
      <c r="D1930" s="282">
        <v>-13119.16</v>
      </c>
    </row>
    <row r="1931" spans="1:4" ht="15" customHeight="1">
      <c r="A1931" s="540" t="s">
        <v>1968</v>
      </c>
      <c r="B1931" s="282">
        <v>317418.89</v>
      </c>
      <c r="C1931" s="282">
        <v>25948709.18</v>
      </c>
      <c r="D1931" s="282">
        <v>25631290.289999999</v>
      </c>
    </row>
    <row r="1932" spans="1:4" ht="15" customHeight="1">
      <c r="A1932" s="540" t="s">
        <v>1969</v>
      </c>
      <c r="B1932" s="282">
        <v>1457716.98</v>
      </c>
      <c r="C1932" s="282">
        <v>495149.21</v>
      </c>
      <c r="D1932" s="282">
        <v>-962567.77</v>
      </c>
    </row>
    <row r="1933" spans="1:4" ht="15" customHeight="1">
      <c r="A1933" s="540" t="s">
        <v>1970</v>
      </c>
      <c r="B1933" s="282">
        <v>265574.94</v>
      </c>
      <c r="C1933" s="282">
        <v>50325251.75</v>
      </c>
      <c r="D1933" s="282">
        <v>50059676.810000002</v>
      </c>
    </row>
    <row r="1934" spans="1:4" ht="15" hidden="1" customHeight="1">
      <c r="A1934" s="540" t="s">
        <v>1971</v>
      </c>
      <c r="B1934" s="282">
        <v>0</v>
      </c>
      <c r="C1934" s="282">
        <v>0</v>
      </c>
      <c r="D1934" s="282">
        <v>0</v>
      </c>
    </row>
    <row r="1935" spans="1:4" ht="15" customHeight="1">
      <c r="A1935" s="540" t="s">
        <v>1972</v>
      </c>
      <c r="B1935" s="282">
        <v>30627296.93</v>
      </c>
      <c r="C1935" s="282">
        <v>3241801.46</v>
      </c>
      <c r="D1935" s="282">
        <v>-27385495.469999999</v>
      </c>
    </row>
    <row r="1936" spans="1:4" ht="15" customHeight="1">
      <c r="A1936" s="540" t="s">
        <v>1973</v>
      </c>
      <c r="B1936" s="282">
        <v>21326.61</v>
      </c>
      <c r="C1936" s="282">
        <v>21326.61</v>
      </c>
      <c r="D1936" s="282">
        <v>0</v>
      </c>
    </row>
    <row r="1937" spans="1:4" ht="15" customHeight="1">
      <c r="A1937" s="540" t="s">
        <v>1974</v>
      </c>
      <c r="B1937" s="282">
        <v>10000</v>
      </c>
      <c r="C1937" s="282">
        <v>10000</v>
      </c>
      <c r="D1937" s="282">
        <v>0</v>
      </c>
    </row>
    <row r="1938" spans="1:4" ht="15" customHeight="1">
      <c r="A1938" s="540" t="s">
        <v>1975</v>
      </c>
      <c r="B1938" s="282">
        <v>7738457.0999999996</v>
      </c>
      <c r="C1938" s="282">
        <v>8356322.6100000003</v>
      </c>
      <c r="D1938" s="282">
        <v>617865.51000000071</v>
      </c>
    </row>
    <row r="1939" spans="1:4" ht="15" customHeight="1">
      <c r="A1939" s="540" t="s">
        <v>1976</v>
      </c>
      <c r="B1939" s="282">
        <v>960692.55</v>
      </c>
      <c r="C1939" s="282">
        <v>1144866.19</v>
      </c>
      <c r="D1939" s="282">
        <v>184173.6399999999</v>
      </c>
    </row>
    <row r="1940" spans="1:4" ht="15" customHeight="1">
      <c r="A1940" s="540" t="s">
        <v>1977</v>
      </c>
      <c r="B1940" s="282">
        <v>40121117.100000001</v>
      </c>
      <c r="C1940" s="282">
        <v>111033.08</v>
      </c>
      <c r="D1940" s="282">
        <v>-40010084.020000003</v>
      </c>
    </row>
    <row r="1941" spans="1:4" ht="15" customHeight="1">
      <c r="A1941" s="540" t="s">
        <v>1978</v>
      </c>
      <c r="B1941" s="282">
        <v>217700</v>
      </c>
      <c r="C1941" s="282">
        <v>678140.96</v>
      </c>
      <c r="D1941" s="282">
        <v>460440.95999999996</v>
      </c>
    </row>
    <row r="1942" spans="1:4" ht="15" customHeight="1">
      <c r="A1942" s="540" t="s">
        <v>556</v>
      </c>
      <c r="B1942" s="282">
        <v>357013445.98000002</v>
      </c>
      <c r="C1942" s="282">
        <v>469672133.45999998</v>
      </c>
      <c r="D1942" s="282">
        <v>112658687.47999996</v>
      </c>
    </row>
    <row r="1943" spans="1:4" ht="15" customHeight="1">
      <c r="A1943" s="540" t="s">
        <v>557</v>
      </c>
      <c r="B1943" s="282">
        <v>62759471.289999999</v>
      </c>
      <c r="C1943" s="282">
        <v>4880.1899999999996</v>
      </c>
      <c r="D1943" s="282">
        <v>-62754591.100000001</v>
      </c>
    </row>
    <row r="1944" spans="1:4" ht="15" customHeight="1">
      <c r="A1944" s="540" t="s">
        <v>2078</v>
      </c>
      <c r="B1944" s="282">
        <v>0</v>
      </c>
      <c r="C1944" s="282">
        <v>0</v>
      </c>
      <c r="D1944" s="282">
        <v>0</v>
      </c>
    </row>
    <row r="1945" spans="1:4" ht="15" customHeight="1">
      <c r="A1945" s="540" t="s">
        <v>1979</v>
      </c>
      <c r="B1945" s="282">
        <v>5000</v>
      </c>
      <c r="C1945" s="282">
        <v>5000</v>
      </c>
      <c r="D1945" s="282">
        <v>0</v>
      </c>
    </row>
    <row r="1946" spans="1:4" ht="15" customHeight="1">
      <c r="A1946" s="540" t="s">
        <v>1980</v>
      </c>
      <c r="B1946" s="282">
        <v>33362216.82</v>
      </c>
      <c r="C1946" s="282">
        <v>31587067.75</v>
      </c>
      <c r="D1946" s="282">
        <v>-1775149.0700000003</v>
      </c>
    </row>
    <row r="1947" spans="1:4" ht="15" customHeight="1">
      <c r="A1947" s="535" t="s">
        <v>1981</v>
      </c>
      <c r="B1947" s="282">
        <v>50000</v>
      </c>
      <c r="C1947" s="282">
        <v>50000</v>
      </c>
      <c r="D1947" s="282">
        <v>0</v>
      </c>
    </row>
    <row r="1948" spans="1:4" ht="15" customHeight="1">
      <c r="B1948" s="534">
        <v>559997942.93000007</v>
      </c>
      <c r="C1948" s="534">
        <v>710176773.86000013</v>
      </c>
      <c r="D1948" s="534">
        <v>559997942.93000007</v>
      </c>
    </row>
    <row r="1951" spans="1:4" ht="15" customHeight="1">
      <c r="A1951" s="313" t="s">
        <v>386</v>
      </c>
      <c r="B1951" s="314" t="s">
        <v>293</v>
      </c>
      <c r="C1951" s="278" t="s">
        <v>302</v>
      </c>
      <c r="D1951" s="15"/>
    </row>
    <row r="1952" spans="1:4" ht="15" customHeight="1">
      <c r="A1952" s="279" t="s">
        <v>510</v>
      </c>
      <c r="B1952" s="316"/>
      <c r="C1952" s="280"/>
      <c r="D1952" s="289"/>
    </row>
    <row r="1953" spans="1:6" ht="15" customHeight="1">
      <c r="A1953" s="281"/>
      <c r="B1953" s="291"/>
      <c r="C1953" s="282"/>
      <c r="D1953" s="289"/>
    </row>
    <row r="1954" spans="1:6" ht="15" customHeight="1">
      <c r="A1954" s="281" t="s">
        <v>511</v>
      </c>
      <c r="B1954" s="291">
        <v>-34044712.319999963</v>
      </c>
      <c r="C1954" s="282"/>
      <c r="D1954" s="289"/>
    </row>
    <row r="1955" spans="1:6" ht="15" customHeight="1">
      <c r="A1955" s="281"/>
      <c r="B1955" s="291"/>
      <c r="C1955" s="282"/>
      <c r="D1955" s="289"/>
    </row>
    <row r="1956" spans="1:6" ht="15" customHeight="1">
      <c r="A1956" s="281" t="s">
        <v>503</v>
      </c>
      <c r="B1956" s="291">
        <v>26250676.909999996</v>
      </c>
      <c r="C1956" s="282"/>
      <c r="D1956" s="289"/>
    </row>
    <row r="1957" spans="1:6" ht="15" customHeight="1">
      <c r="A1957" s="281"/>
      <c r="B1957" s="291"/>
      <c r="C1957" s="282"/>
      <c r="D1957" s="289"/>
    </row>
    <row r="1958" spans="1:6" ht="15" customHeight="1">
      <c r="A1958" s="281" t="s">
        <v>504</v>
      </c>
      <c r="B1958" s="291">
        <v>-985200</v>
      </c>
      <c r="C1958" s="282"/>
      <c r="D1958" s="289"/>
      <c r="E1958" s="15"/>
      <c r="F1958" s="15"/>
    </row>
    <row r="1959" spans="1:6" ht="15" customHeight="1">
      <c r="A1959" s="2"/>
      <c r="B1959" s="292"/>
      <c r="C1959" s="283"/>
      <c r="D1959" s="289"/>
      <c r="E1959" s="15"/>
      <c r="F1959" s="15"/>
    </row>
    <row r="1960" spans="1:6" ht="15" customHeight="1">
      <c r="B1960" s="534">
        <v>-8779235.4099999666</v>
      </c>
      <c r="C1960" s="278"/>
      <c r="D1960" s="15"/>
      <c r="E1960" s="15"/>
      <c r="F1960" s="15"/>
    </row>
    <row r="1961" spans="1:6" ht="15" customHeight="1">
      <c r="E1961" s="15"/>
      <c r="F1961" s="15"/>
    </row>
    <row r="1962" spans="1:6" ht="15" customHeight="1">
      <c r="A1962"/>
      <c r="E1962" s="15"/>
      <c r="F1962" s="15"/>
    </row>
    <row r="1963" spans="1:6" ht="15" customHeight="1">
      <c r="E1963" s="15"/>
      <c r="F1963" s="15"/>
    </row>
    <row r="1964" spans="1:6" ht="15" customHeight="1">
      <c r="E1964" s="15"/>
      <c r="F1964" s="15"/>
    </row>
    <row r="1965" spans="1:6" ht="15" customHeight="1">
      <c r="A1965" s="3" t="s">
        <v>387</v>
      </c>
      <c r="E1965" s="15"/>
      <c r="F1965" s="15"/>
    </row>
    <row r="1966" spans="1:6" ht="15" customHeight="1">
      <c r="A1966" s="3" t="s">
        <v>388</v>
      </c>
      <c r="E1966" s="15"/>
      <c r="F1966" s="15"/>
    </row>
    <row r="1967" spans="1:6" ht="15" customHeight="1">
      <c r="A1967" s="670"/>
      <c r="B1967" s="670"/>
      <c r="C1967" s="670"/>
      <c r="D1967" s="670"/>
      <c r="E1967" s="15"/>
      <c r="F1967" s="15"/>
    </row>
    <row r="1968" spans="1:6" ht="15" customHeight="1">
      <c r="A1968" s="256"/>
      <c r="B1968" s="256"/>
      <c r="C1968" s="256"/>
      <c r="D1968" s="256"/>
      <c r="E1968" s="15"/>
      <c r="F1968" s="15"/>
    </row>
    <row r="1969" spans="1:6" ht="15" customHeight="1">
      <c r="A1969" s="691" t="s">
        <v>308</v>
      </c>
      <c r="B1969" s="692"/>
      <c r="C1969" s="692"/>
      <c r="D1969" s="693"/>
      <c r="E1969" s="15"/>
      <c r="F1969" s="15"/>
    </row>
    <row r="1970" spans="1:6" ht="15" customHeight="1">
      <c r="A1970" s="694" t="s">
        <v>2375</v>
      </c>
      <c r="B1970" s="695"/>
      <c r="C1970" s="695"/>
      <c r="D1970" s="696"/>
      <c r="E1970" s="15"/>
      <c r="F1970" s="319"/>
    </row>
    <row r="1971" spans="1:6" ht="15" customHeight="1">
      <c r="A1971" s="677" t="s">
        <v>309</v>
      </c>
      <c r="B1971" s="678"/>
      <c r="C1971" s="678"/>
      <c r="D1971" s="679"/>
      <c r="E1971" s="15"/>
      <c r="F1971" s="319"/>
    </row>
    <row r="1972" spans="1:6" ht="15" customHeight="1">
      <c r="A1972" s="697" t="s">
        <v>310</v>
      </c>
      <c r="B1972" s="698"/>
      <c r="D1972" s="325">
        <v>494843198.97000003</v>
      </c>
      <c r="E1972" s="15"/>
      <c r="F1972" s="319"/>
    </row>
    <row r="1973" spans="1:6" ht="15" customHeight="1">
      <c r="A1973" s="683"/>
      <c r="B1973" s="683"/>
      <c r="C1973" s="15"/>
      <c r="E1973" s="15"/>
      <c r="F1973" s="319"/>
    </row>
    <row r="1974" spans="1:6" ht="15" customHeight="1">
      <c r="A1974" s="699" t="s">
        <v>311</v>
      </c>
      <c r="B1974" s="699"/>
      <c r="C1974" s="320"/>
      <c r="D1974" s="322">
        <v>77780660</v>
      </c>
      <c r="E1974" s="15"/>
      <c r="F1974" s="15"/>
    </row>
    <row r="1975" spans="1:6" ht="15" customHeight="1">
      <c r="A1975" s="680" t="s">
        <v>312</v>
      </c>
      <c r="B1975" s="680"/>
      <c r="C1975" s="323">
        <v>0</v>
      </c>
      <c r="D1975" s="321"/>
      <c r="E1975" s="15"/>
      <c r="F1975" s="15"/>
    </row>
    <row r="1976" spans="1:6" ht="15" customHeight="1">
      <c r="A1976" s="680" t="s">
        <v>313</v>
      </c>
      <c r="B1976" s="680"/>
      <c r="C1976" s="323">
        <v>0</v>
      </c>
      <c r="D1976" s="321"/>
      <c r="E1976" s="15"/>
      <c r="F1976" s="15"/>
    </row>
    <row r="1977" spans="1:6" ht="15" customHeight="1">
      <c r="A1977" s="680" t="s">
        <v>314</v>
      </c>
      <c r="B1977" s="680"/>
      <c r="C1977" s="323">
        <v>0</v>
      </c>
      <c r="D1977" s="321"/>
      <c r="E1977" s="15"/>
      <c r="F1977" s="15"/>
    </row>
    <row r="1978" spans="1:6" ht="15" customHeight="1">
      <c r="A1978" s="680" t="s">
        <v>315</v>
      </c>
      <c r="B1978" s="680"/>
      <c r="C1978" s="323">
        <v>1535734.72</v>
      </c>
      <c r="D1978" s="321"/>
      <c r="E1978" s="15"/>
      <c r="F1978" s="15"/>
    </row>
    <row r="1979" spans="1:6" ht="15" customHeight="1">
      <c r="A1979" s="684" t="s">
        <v>316</v>
      </c>
      <c r="B1979" s="685"/>
      <c r="C1979" s="323">
        <v>76244925.280000001</v>
      </c>
      <c r="D1979" s="321"/>
      <c r="E1979" s="15"/>
      <c r="F1979" s="15"/>
    </row>
    <row r="1980" spans="1:6" ht="15" customHeight="1">
      <c r="A1980" s="683"/>
      <c r="B1980" s="683"/>
      <c r="C1980" s="15"/>
      <c r="E1980" s="15"/>
      <c r="F1980" s="15"/>
    </row>
    <row r="1981" spans="1:6" ht="15" customHeight="1">
      <c r="A1981" s="699" t="s">
        <v>317</v>
      </c>
      <c r="B1981" s="699"/>
      <c r="C1981" s="320"/>
      <c r="D1981" s="322">
        <v>56769188.369999997</v>
      </c>
      <c r="E1981" s="15"/>
      <c r="F1981" s="15"/>
    </row>
    <row r="1982" spans="1:6" ht="15" customHeight="1">
      <c r="A1982" s="680" t="s">
        <v>318</v>
      </c>
      <c r="B1982" s="680"/>
      <c r="C1982" s="323">
        <v>0</v>
      </c>
      <c r="D1982" s="321"/>
      <c r="E1982" s="15"/>
      <c r="F1982" s="15"/>
    </row>
    <row r="1983" spans="1:6" ht="15" customHeight="1">
      <c r="A1983" s="680" t="s">
        <v>319</v>
      </c>
      <c r="B1983" s="680"/>
      <c r="C1983" s="323">
        <v>0</v>
      </c>
      <c r="D1983" s="321"/>
      <c r="E1983" s="15"/>
      <c r="F1983" s="15"/>
    </row>
    <row r="1984" spans="1:6" ht="15" customHeight="1">
      <c r="A1984" s="680" t="s">
        <v>320</v>
      </c>
      <c r="B1984" s="680"/>
      <c r="C1984" s="323">
        <v>0</v>
      </c>
      <c r="D1984" s="321"/>
      <c r="E1984" s="15"/>
      <c r="F1984" s="15"/>
    </row>
    <row r="1985" spans="1:6" ht="15" customHeight="1">
      <c r="A1985" s="689" t="s">
        <v>321</v>
      </c>
      <c r="B1985" s="690"/>
      <c r="C1985" s="323">
        <v>56769188.369999997</v>
      </c>
      <c r="D1985" s="324"/>
      <c r="E1985" s="15"/>
      <c r="F1985" s="15"/>
    </row>
    <row r="1986" spans="1:6" ht="15" customHeight="1">
      <c r="A1986" s="683"/>
      <c r="B1986" s="683"/>
      <c r="E1986" s="15"/>
      <c r="F1986" s="15"/>
    </row>
    <row r="1987" spans="1:6" ht="15" customHeight="1">
      <c r="A1987" s="681" t="s">
        <v>322</v>
      </c>
      <c r="B1987" s="681"/>
      <c r="D1987" s="325">
        <v>515854670.60000002</v>
      </c>
      <c r="E1987" s="568">
        <f>+D1987-EA!F34</f>
        <v>0</v>
      </c>
      <c r="F1987" s="319"/>
    </row>
    <row r="1988" spans="1:6" ht="15" customHeight="1">
      <c r="A1988" s="256"/>
      <c r="B1988" s="256"/>
      <c r="C1988" s="256"/>
      <c r="D1988" s="256"/>
      <c r="E1988" s="15"/>
      <c r="F1988" s="15"/>
    </row>
    <row r="1989" spans="1:6" ht="15" customHeight="1">
      <c r="A1989" s="256"/>
      <c r="B1989" s="256"/>
      <c r="C1989" s="256"/>
      <c r="D1989" s="256"/>
      <c r="E1989" s="15"/>
      <c r="F1989" s="15"/>
    </row>
    <row r="1990" spans="1:6" ht="15" customHeight="1">
      <c r="A1990" s="691" t="s">
        <v>323</v>
      </c>
      <c r="B1990" s="692"/>
      <c r="C1990" s="692"/>
      <c r="D1990" s="693"/>
      <c r="E1990" s="15"/>
      <c r="F1990" s="15"/>
    </row>
    <row r="1991" spans="1:6" ht="15" customHeight="1">
      <c r="A1991" s="694" t="s">
        <v>2375</v>
      </c>
      <c r="B1991" s="695"/>
      <c r="C1991" s="695"/>
      <c r="D1991" s="696"/>
      <c r="E1991" s="15"/>
      <c r="F1991" s="15"/>
    </row>
    <row r="1992" spans="1:6" ht="15" customHeight="1">
      <c r="A1992" s="677" t="s">
        <v>309</v>
      </c>
      <c r="B1992" s="678"/>
      <c r="C1992" s="678"/>
      <c r="D1992" s="679"/>
      <c r="E1992" s="15"/>
      <c r="F1992" s="15"/>
    </row>
    <row r="1993" spans="1:6" ht="15" customHeight="1">
      <c r="A1993" s="697" t="s">
        <v>324</v>
      </c>
      <c r="B1993" s="698"/>
      <c r="D1993" s="326">
        <v>477784365.17999989</v>
      </c>
      <c r="E1993" s="15"/>
      <c r="F1993" s="15"/>
    </row>
    <row r="1994" spans="1:6" ht="15" customHeight="1">
      <c r="A1994" s="683"/>
      <c r="B1994" s="683"/>
      <c r="E1994" s="15"/>
      <c r="F1994" s="15"/>
    </row>
    <row r="1995" spans="1:6" ht="15" customHeight="1">
      <c r="A1995" s="688" t="s">
        <v>325</v>
      </c>
      <c r="B1995" s="688"/>
      <c r="C1995" s="320"/>
      <c r="D1995" s="327">
        <v>388831052.94840008</v>
      </c>
      <c r="E1995" s="15"/>
      <c r="F1995" s="15"/>
    </row>
    <row r="1996" spans="1:6" ht="15" customHeight="1">
      <c r="A1996" s="680" t="s">
        <v>326</v>
      </c>
      <c r="B1996" s="680"/>
      <c r="C1996" s="323">
        <v>805128.09000000008</v>
      </c>
      <c r="D1996" s="328"/>
      <c r="E1996" s="15"/>
      <c r="F1996" s="15"/>
    </row>
    <row r="1997" spans="1:6" ht="15" customHeight="1">
      <c r="A1997" s="680" t="s">
        <v>327</v>
      </c>
      <c r="B1997" s="680"/>
      <c r="C1997" s="323">
        <v>193430.2</v>
      </c>
      <c r="D1997" s="328"/>
      <c r="E1997" s="15"/>
      <c r="F1997" s="15"/>
    </row>
    <row r="1998" spans="1:6" ht="15" customHeight="1">
      <c r="A1998" s="680" t="s">
        <v>328</v>
      </c>
      <c r="B1998" s="680"/>
      <c r="C1998" s="323"/>
      <c r="D1998" s="328"/>
      <c r="E1998" s="15"/>
      <c r="F1998" s="15"/>
    </row>
    <row r="1999" spans="1:6" ht="15" customHeight="1">
      <c r="A1999" s="680" t="s">
        <v>329</v>
      </c>
      <c r="B1999" s="680"/>
      <c r="C1999" s="323">
        <v>30523786.75</v>
      </c>
      <c r="D1999" s="328"/>
      <c r="E1999" s="15"/>
      <c r="F1999" s="15"/>
    </row>
    <row r="2000" spans="1:6" ht="15" customHeight="1">
      <c r="A2000" s="680" t="s">
        <v>330</v>
      </c>
      <c r="B2000" s="680"/>
      <c r="C2000" s="323"/>
      <c r="D2000" s="328"/>
      <c r="E2000" s="15"/>
      <c r="F2000" s="319"/>
    </row>
    <row r="2001" spans="1:7" ht="15" customHeight="1">
      <c r="A2001" s="680" t="s">
        <v>331</v>
      </c>
      <c r="B2001" s="680"/>
      <c r="C2001" s="323"/>
      <c r="D2001" s="328"/>
      <c r="E2001" s="15"/>
      <c r="F2001" s="15"/>
    </row>
    <row r="2002" spans="1:7" ht="15" customHeight="1">
      <c r="A2002" s="680" t="s">
        <v>332</v>
      </c>
      <c r="B2002" s="680"/>
      <c r="C2002" s="323"/>
      <c r="D2002" s="328"/>
      <c r="E2002" s="15"/>
      <c r="F2002" s="319"/>
    </row>
    <row r="2003" spans="1:7" ht="15" customHeight="1">
      <c r="A2003" s="680" t="s">
        <v>333</v>
      </c>
      <c r="B2003" s="680"/>
      <c r="C2003" s="323">
        <v>268986304.69</v>
      </c>
      <c r="D2003" s="328"/>
      <c r="E2003" s="15"/>
      <c r="F2003" s="15"/>
    </row>
    <row r="2004" spans="1:7" ht="15" customHeight="1">
      <c r="A2004" s="680" t="s">
        <v>334</v>
      </c>
      <c r="B2004" s="680"/>
      <c r="C2004" s="323">
        <v>5054400</v>
      </c>
      <c r="D2004" s="328"/>
      <c r="E2004" s="15"/>
      <c r="F2004" s="319"/>
    </row>
    <row r="2005" spans="1:7" ht="15" customHeight="1">
      <c r="A2005" s="680" t="s">
        <v>335</v>
      </c>
      <c r="B2005" s="680"/>
      <c r="C2005" s="323">
        <v>70991652.76000005</v>
      </c>
      <c r="D2005" s="328"/>
      <c r="E2005" s="15"/>
      <c r="F2005" s="319"/>
    </row>
    <row r="2006" spans="1:7" ht="15" customHeight="1">
      <c r="A2006" s="680" t="s">
        <v>336</v>
      </c>
      <c r="B2006" s="680"/>
      <c r="C2006" s="323"/>
      <c r="D2006" s="328"/>
      <c r="E2006" s="15"/>
      <c r="F2006" s="319"/>
      <c r="G2006" s="329"/>
    </row>
    <row r="2007" spans="1:7" ht="15" customHeight="1">
      <c r="A2007" s="680" t="s">
        <v>337</v>
      </c>
      <c r="B2007" s="680"/>
      <c r="C2007" s="323"/>
      <c r="D2007" s="328"/>
      <c r="E2007" s="15"/>
      <c r="F2007" s="319"/>
      <c r="G2007" s="329"/>
    </row>
    <row r="2008" spans="1:7" ht="15" customHeight="1">
      <c r="A2008" s="680" t="s">
        <v>338</v>
      </c>
      <c r="B2008" s="680"/>
      <c r="C2008" s="323"/>
      <c r="D2008" s="328"/>
      <c r="E2008" s="15"/>
      <c r="F2008" s="330"/>
    </row>
    <row r="2009" spans="1:7" ht="15" customHeight="1">
      <c r="A2009" s="680" t="s">
        <v>339</v>
      </c>
      <c r="B2009" s="680"/>
      <c r="C2009" s="323"/>
      <c r="D2009" s="328"/>
      <c r="E2009" s="15"/>
      <c r="F2009" s="15"/>
    </row>
    <row r="2010" spans="1:7" ht="15" customHeight="1">
      <c r="A2010" s="680" t="s">
        <v>340</v>
      </c>
      <c r="B2010" s="680"/>
      <c r="C2010" s="323"/>
      <c r="D2010" s="328"/>
      <c r="E2010" s="15"/>
      <c r="F2010" s="15"/>
    </row>
    <row r="2011" spans="1:7" ht="15" customHeight="1">
      <c r="A2011" s="680" t="s">
        <v>341</v>
      </c>
      <c r="B2011" s="680"/>
      <c r="C2011" s="323">
        <v>440671.08</v>
      </c>
      <c r="D2011" s="328"/>
      <c r="E2011" s="15"/>
      <c r="F2011" s="15"/>
    </row>
    <row r="2012" spans="1:7" ht="15" customHeight="1">
      <c r="A2012" s="686" t="s">
        <v>342</v>
      </c>
      <c r="B2012" s="687"/>
      <c r="C2012" s="579">
        <v>11835679.3784</v>
      </c>
      <c r="D2012" s="328"/>
      <c r="E2012" s="15"/>
      <c r="F2012" s="15"/>
    </row>
    <row r="2013" spans="1:7" ht="15" customHeight="1">
      <c r="A2013" s="683"/>
      <c r="B2013" s="683"/>
      <c r="E2013" s="15"/>
      <c r="F2013" s="15"/>
    </row>
    <row r="2014" spans="1:7" ht="15" customHeight="1">
      <c r="A2014" s="688" t="s">
        <v>343</v>
      </c>
      <c r="B2014" s="688"/>
      <c r="C2014" s="320"/>
      <c r="D2014" s="327">
        <v>215090263.11000001</v>
      </c>
      <c r="E2014" s="15"/>
      <c r="F2014" s="15"/>
    </row>
    <row r="2015" spans="1:7" ht="15" customHeight="1">
      <c r="A2015" s="680" t="s">
        <v>344</v>
      </c>
      <c r="B2015" s="680"/>
      <c r="C2015" s="323">
        <v>13194521.919999998</v>
      </c>
      <c r="D2015" s="328"/>
      <c r="E2015" s="15"/>
      <c r="F2015" s="15"/>
    </row>
    <row r="2016" spans="1:7" ht="15" customHeight="1">
      <c r="A2016" s="680" t="s">
        <v>108</v>
      </c>
      <c r="B2016" s="680"/>
      <c r="C2016" s="323"/>
      <c r="D2016" s="328"/>
      <c r="E2016" s="15"/>
      <c r="F2016" s="15"/>
    </row>
    <row r="2017" spans="1:6" ht="15" customHeight="1">
      <c r="A2017" s="680" t="s">
        <v>345</v>
      </c>
      <c r="B2017" s="680"/>
      <c r="C2017" s="323">
        <v>142605570.03000003</v>
      </c>
      <c r="D2017" s="328"/>
      <c r="E2017" s="15"/>
      <c r="F2017" s="15"/>
    </row>
    <row r="2018" spans="1:6" ht="15" customHeight="1">
      <c r="A2018" s="680" t="s">
        <v>346</v>
      </c>
      <c r="B2018" s="680"/>
      <c r="C2018" s="323"/>
      <c r="D2018" s="328"/>
      <c r="E2018" s="15"/>
      <c r="F2018" s="15"/>
    </row>
    <row r="2019" spans="1:6" ht="15" customHeight="1">
      <c r="A2019" s="680" t="s">
        <v>347</v>
      </c>
      <c r="B2019" s="680"/>
      <c r="C2019" s="323"/>
      <c r="D2019" s="328"/>
      <c r="E2019" s="15"/>
      <c r="F2019" s="15"/>
    </row>
    <row r="2020" spans="1:6" ht="15" customHeight="1">
      <c r="A2020" s="680" t="s">
        <v>111</v>
      </c>
      <c r="B2020" s="680"/>
      <c r="C2020" s="323"/>
      <c r="D2020" s="328"/>
      <c r="E2020" s="15"/>
      <c r="F2020" s="15"/>
    </row>
    <row r="2021" spans="1:6" ht="15" customHeight="1">
      <c r="A2021" s="686" t="s">
        <v>348</v>
      </c>
      <c r="B2021" s="687"/>
      <c r="C2021" s="323">
        <v>59290171.159999982</v>
      </c>
      <c r="D2021" s="328"/>
      <c r="E2021" s="15"/>
      <c r="F2021" s="15"/>
    </row>
    <row r="2022" spans="1:6" ht="15" customHeight="1">
      <c r="A2022" s="683"/>
      <c r="B2022" s="683"/>
      <c r="E2022" s="15"/>
      <c r="F2022" s="15"/>
    </row>
    <row r="2023" spans="1:6" ht="15" customHeight="1">
      <c r="A2023" s="331" t="s">
        <v>349</v>
      </c>
      <c r="D2023" s="325">
        <v>304043575.34159982</v>
      </c>
      <c r="E2023" s="568">
        <f>+D2023-EA!K52</f>
        <v>1.5998482704162598E-3</v>
      </c>
      <c r="F2023" s="319"/>
    </row>
    <row r="2024" spans="1:6" ht="15" customHeight="1">
      <c r="E2024" s="332"/>
      <c r="F2024" s="15"/>
    </row>
    <row r="2025" spans="1:6" ht="15" customHeight="1">
      <c r="E2025" s="577"/>
      <c r="F2025" s="15"/>
    </row>
    <row r="2026" spans="1:6" ht="15" customHeight="1">
      <c r="E2026" s="333"/>
      <c r="F2026" s="15"/>
    </row>
    <row r="2027" spans="1:6" ht="15" customHeight="1">
      <c r="E2027" s="333"/>
      <c r="F2027" s="15"/>
    </row>
    <row r="2028" spans="1:6" ht="15" customHeight="1">
      <c r="E2028" s="15"/>
      <c r="F2028" s="15"/>
    </row>
    <row r="2029" spans="1:6" ht="15" customHeight="1">
      <c r="A2029" s="682" t="s">
        <v>389</v>
      </c>
      <c r="B2029" s="682"/>
      <c r="C2029" s="682"/>
      <c r="D2029" s="682"/>
      <c r="E2029" s="682"/>
      <c r="F2029" s="15"/>
    </row>
    <row r="2030" spans="1:6" ht="15" customHeight="1">
      <c r="A2030" s="5"/>
      <c r="B2030" s="5"/>
      <c r="C2030" s="5"/>
      <c r="D2030" s="5"/>
      <c r="E2030" s="5"/>
      <c r="F2030" s="15"/>
    </row>
    <row r="2031" spans="1:6" ht="15" customHeight="1">
      <c r="A2031" s="5"/>
      <c r="B2031" s="5"/>
      <c r="C2031" s="5"/>
      <c r="D2031" s="5"/>
      <c r="E2031" s="5"/>
      <c r="F2031" s="15"/>
    </row>
    <row r="2032" spans="1:6" ht="15" customHeight="1">
      <c r="A2032" s="301" t="s">
        <v>390</v>
      </c>
      <c r="B2032" s="302" t="s">
        <v>291</v>
      </c>
      <c r="C2032" s="312" t="s">
        <v>292</v>
      </c>
      <c r="D2032" s="312" t="s">
        <v>293</v>
      </c>
      <c r="E2032" s="15"/>
      <c r="F2032" s="15"/>
    </row>
    <row r="2033" spans="1:6" ht="15" customHeight="1">
      <c r="A2033" s="538" t="s">
        <v>512</v>
      </c>
      <c r="B2033" s="334">
        <v>0</v>
      </c>
      <c r="C2033" s="316"/>
      <c r="D2033" s="316"/>
      <c r="E2033" s="15"/>
      <c r="F2033" s="15"/>
    </row>
    <row r="2034" spans="1:6" ht="15" customHeight="1">
      <c r="B2034" s="278" t="s">
        <v>1257</v>
      </c>
      <c r="C2034" s="278" t="s">
        <v>1257</v>
      </c>
      <c r="D2034" s="278" t="s">
        <v>1257</v>
      </c>
      <c r="E2034" s="15"/>
      <c r="F2034" s="15"/>
    </row>
    <row r="2035" spans="1:6" ht="15" customHeight="1">
      <c r="E2035" s="15"/>
      <c r="F2035" s="15"/>
    </row>
    <row r="2036" spans="1:6" ht="15" customHeight="1">
      <c r="E2036" s="15"/>
      <c r="F2036" s="15"/>
    </row>
    <row r="2037" spans="1:6" ht="15" customHeight="1">
      <c r="E2037" s="15"/>
      <c r="F2037" s="15"/>
    </row>
    <row r="2038" spans="1:6" ht="15" customHeight="1">
      <c r="E2038" s="15"/>
      <c r="F2038" s="15"/>
    </row>
    <row r="2039" spans="1:6" ht="15" customHeight="1">
      <c r="A2039" s="1" t="s">
        <v>63</v>
      </c>
      <c r="E2039" s="15"/>
      <c r="F2039" s="15"/>
    </row>
    <row r="2040" spans="1:6" ht="15" customHeight="1">
      <c r="E2040" s="15"/>
      <c r="F2040" s="15"/>
    </row>
    <row r="2041" spans="1:6" ht="15" customHeight="1">
      <c r="B2041" s="256"/>
      <c r="C2041" s="256"/>
      <c r="D2041" s="256"/>
    </row>
    <row r="2042" spans="1:6" ht="15" customHeight="1">
      <c r="B2042" s="256"/>
      <c r="C2042" s="256"/>
      <c r="D2042" s="256"/>
    </row>
    <row r="2043" spans="1:6" ht="15" customHeight="1">
      <c r="B2043" s="256"/>
      <c r="C2043" s="256"/>
      <c r="D2043" s="256"/>
    </row>
    <row r="2044" spans="1:6" ht="15" customHeight="1">
      <c r="F2044" s="15"/>
    </row>
    <row r="2045" spans="1:6" ht="15" customHeight="1">
      <c r="A2045" s="263"/>
      <c r="B2045" s="256"/>
      <c r="C2045" s="263"/>
      <c r="D2045" s="263"/>
      <c r="E2045" s="261"/>
      <c r="F2045" s="261"/>
    </row>
    <row r="2046" spans="1:6" ht="15" customHeight="1">
      <c r="A2046" s="266" t="s">
        <v>2007</v>
      </c>
      <c r="B2046" s="256"/>
      <c r="C2046" s="612" t="s">
        <v>2009</v>
      </c>
      <c r="D2046" s="612"/>
      <c r="E2046" s="15"/>
      <c r="F2046" s="335"/>
    </row>
    <row r="2047" spans="1:6" ht="15" customHeight="1">
      <c r="A2047" s="549" t="s">
        <v>2008</v>
      </c>
      <c r="B2047" s="256"/>
      <c r="C2047" s="613" t="s">
        <v>2010</v>
      </c>
      <c r="D2047" s="613"/>
      <c r="E2047" s="336"/>
      <c r="F2047" s="336"/>
    </row>
    <row r="2048" spans="1:6" ht="15" customHeight="1">
      <c r="A2048" s="256"/>
      <c r="B2048" s="256"/>
      <c r="C2048" s="256"/>
      <c r="D2048" s="256"/>
      <c r="E2048" s="256"/>
      <c r="F2048" s="256"/>
    </row>
    <row r="2049" spans="1:6" ht="15" customHeight="1">
      <c r="A2049" s="256"/>
      <c r="B2049" s="256"/>
      <c r="C2049" s="256"/>
      <c r="D2049" s="256"/>
      <c r="E2049" s="256"/>
      <c r="F2049" s="256"/>
    </row>
  </sheetData>
  <mergeCells count="64">
    <mergeCell ref="C2046:D2046"/>
    <mergeCell ref="A1969:D1969"/>
    <mergeCell ref="A1970:D1970"/>
    <mergeCell ref="A1972:B1972"/>
    <mergeCell ref="A1973:B1973"/>
    <mergeCell ref="A1974:B1974"/>
    <mergeCell ref="A1975:B1975"/>
    <mergeCell ref="A1976:B1976"/>
    <mergeCell ref="A1977:B1977"/>
    <mergeCell ref="A1980:B1980"/>
    <mergeCell ref="A1981:B1981"/>
    <mergeCell ref="A1982:B1982"/>
    <mergeCell ref="A2002:B2002"/>
    <mergeCell ref="A2003:B2003"/>
    <mergeCell ref="A2009:B2009"/>
    <mergeCell ref="A1983:B1983"/>
    <mergeCell ref="C2047:D2047"/>
    <mergeCell ref="A1990:D1990"/>
    <mergeCell ref="A1991:D1991"/>
    <mergeCell ref="A1993:B1993"/>
    <mergeCell ref="A1995:B1995"/>
    <mergeCell ref="A1996:B1996"/>
    <mergeCell ref="A1997:B1997"/>
    <mergeCell ref="A1998:B1998"/>
    <mergeCell ref="A1999:B1999"/>
    <mergeCell ref="A2000:B2000"/>
    <mergeCell ref="A2001:B2001"/>
    <mergeCell ref="A2010:B2010"/>
    <mergeCell ref="A2013:B2013"/>
    <mergeCell ref="A2005:B2005"/>
    <mergeCell ref="A2006:B2006"/>
    <mergeCell ref="A2007:B2007"/>
    <mergeCell ref="A2019:B2019"/>
    <mergeCell ref="A2014:B2014"/>
    <mergeCell ref="A1984:B1984"/>
    <mergeCell ref="A1985:B1985"/>
    <mergeCell ref="A1986:B1986"/>
    <mergeCell ref="A1994:B1994"/>
    <mergeCell ref="A2004:B2004"/>
    <mergeCell ref="A1971:D1971"/>
    <mergeCell ref="A1978:B1978"/>
    <mergeCell ref="A1987:B1987"/>
    <mergeCell ref="A1992:D1992"/>
    <mergeCell ref="A2029:E2029"/>
    <mergeCell ref="A2022:B2022"/>
    <mergeCell ref="A1979:B1979"/>
    <mergeCell ref="A2021:B2021"/>
    <mergeCell ref="A2012:B2012"/>
    <mergeCell ref="A2011:B2011"/>
    <mergeCell ref="A2020:B2020"/>
    <mergeCell ref="A2015:B2015"/>
    <mergeCell ref="A2008:B2008"/>
    <mergeCell ref="A2016:B2016"/>
    <mergeCell ref="A2017:B2017"/>
    <mergeCell ref="A2018:B2018"/>
    <mergeCell ref="A2:K2"/>
    <mergeCell ref="A3:K3"/>
    <mergeCell ref="A4:K4"/>
    <mergeCell ref="A9:K9"/>
    <mergeCell ref="A1967:D1967"/>
    <mergeCell ref="C1634:D1634"/>
    <mergeCell ref="C1639:D1639"/>
    <mergeCell ref="C1660:D1660"/>
    <mergeCell ref="C534:D534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005 B1628 B1612 B1586"/>
    <dataValidation allowBlank="1" showInputMessage="1" showErrorMessage="1" prompt="Corresponde al número de la cuenta de acuerdo al Plan de Cuentas emitido por el CONAC (DOF 22/11/2010)." sqref="A1005"/>
    <dataValidation allowBlank="1" showInputMessage="1" showErrorMessage="1" prompt="Características cualitativas significativas que les impacten financieramente." sqref="C1005:D1005 D1628 D1612 D1586"/>
    <dataValidation allowBlank="1" showInputMessage="1" showErrorMessage="1" prompt="Especificar origen de dicho recurso: Federal, Estatal, Municipal, Particulares." sqref="C1628 C1612 C1586"/>
  </dataValidations>
  <pageMargins left="0.46" right="0.70866141732283472" top="0.38" bottom="0.74803149606299213" header="0.31496062992125984" footer="0.31496062992125984"/>
  <pageSetup scale="48" fitToHeight="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65"/>
  <sheetViews>
    <sheetView showGridLines="0" zoomScale="85" zoomScaleNormal="85" workbookViewId="0">
      <selection activeCell="H28" sqref="H28"/>
    </sheetView>
  </sheetViews>
  <sheetFormatPr baseColWidth="10" defaultRowHeight="12.75"/>
  <cols>
    <col min="1" max="1" width="1.140625" style="8" customWidth="1"/>
    <col min="2" max="3" width="3.7109375" style="256" customWidth="1"/>
    <col min="4" max="4" width="46.42578125" style="256" customWidth="1"/>
    <col min="5" max="10" width="15.7109375" style="256" customWidth="1"/>
    <col min="11" max="11" width="2" style="8" customWidth="1"/>
    <col min="12" max="12" width="15.140625" style="256" bestFit="1" customWidth="1"/>
    <col min="13" max="13" width="12.5703125" style="256" bestFit="1" customWidth="1"/>
    <col min="14" max="16384" width="11.42578125" style="256"/>
  </cols>
  <sheetData>
    <row r="1" spans="1:10" ht="18.75" customHeight="1">
      <c r="B1" s="624" t="s">
        <v>437</v>
      </c>
      <c r="C1" s="624"/>
      <c r="D1" s="624"/>
      <c r="E1" s="624"/>
      <c r="F1" s="624"/>
      <c r="G1" s="624"/>
      <c r="H1" s="624"/>
      <c r="I1" s="624"/>
      <c r="J1" s="624"/>
    </row>
    <row r="2" spans="1:10" ht="15" customHeight="1">
      <c r="B2" s="337"/>
      <c r="C2" s="337"/>
      <c r="D2" s="624" t="s">
        <v>452</v>
      </c>
      <c r="E2" s="624"/>
      <c r="F2" s="624"/>
      <c r="G2" s="624"/>
      <c r="H2" s="624"/>
      <c r="I2" s="624"/>
      <c r="J2" s="624"/>
    </row>
    <row r="3" spans="1:10" ht="15" customHeight="1">
      <c r="B3" s="624" t="s">
        <v>2376</v>
      </c>
      <c r="C3" s="624"/>
      <c r="D3" s="624"/>
      <c r="E3" s="624"/>
      <c r="F3" s="624"/>
      <c r="G3" s="624"/>
      <c r="H3" s="624"/>
      <c r="I3" s="624"/>
      <c r="J3" s="624"/>
    </row>
    <row r="4" spans="1:10" s="8" customFormat="1" ht="8.25" customHeight="1">
      <c r="A4" s="338"/>
      <c r="B4" s="339"/>
      <c r="C4" s="339"/>
      <c r="D4" s="339"/>
      <c r="E4" s="15"/>
      <c r="F4" s="340"/>
      <c r="G4" s="340"/>
      <c r="H4" s="340"/>
      <c r="I4" s="340"/>
      <c r="J4" s="340"/>
    </row>
    <row r="5" spans="1:10" s="8" customFormat="1" ht="13.5" customHeight="1">
      <c r="A5" s="338"/>
      <c r="B5" s="122"/>
      <c r="D5" s="13" t="s">
        <v>350</v>
      </c>
      <c r="E5" s="271" t="s">
        <v>547</v>
      </c>
      <c r="F5" s="271"/>
      <c r="G5" s="341"/>
      <c r="H5" s="341"/>
      <c r="I5" s="341"/>
      <c r="J5" s="342"/>
    </row>
    <row r="6" spans="1:10" s="8" customFormat="1" ht="11.25" customHeight="1">
      <c r="A6" s="338"/>
      <c r="B6" s="338"/>
      <c r="C6" s="338"/>
      <c r="D6" s="338"/>
      <c r="F6" s="342"/>
      <c r="G6" s="342"/>
      <c r="H6" s="342"/>
      <c r="I6" s="342"/>
      <c r="J6" s="342"/>
    </row>
    <row r="7" spans="1:10" ht="12" customHeight="1">
      <c r="A7" s="343"/>
      <c r="B7" s="705" t="s">
        <v>185</v>
      </c>
      <c r="C7" s="705"/>
      <c r="D7" s="705"/>
      <c r="E7" s="705" t="s">
        <v>186</v>
      </c>
      <c r="F7" s="705"/>
      <c r="G7" s="705"/>
      <c r="H7" s="705"/>
      <c r="I7" s="705"/>
      <c r="J7" s="704" t="s">
        <v>187</v>
      </c>
    </row>
    <row r="8" spans="1:10" ht="25.5">
      <c r="A8" s="338"/>
      <c r="B8" s="705"/>
      <c r="C8" s="705"/>
      <c r="D8" s="705"/>
      <c r="E8" s="344" t="s">
        <v>188</v>
      </c>
      <c r="F8" s="345" t="s">
        <v>189</v>
      </c>
      <c r="G8" s="344" t="s">
        <v>190</v>
      </c>
      <c r="H8" s="344" t="s">
        <v>191</v>
      </c>
      <c r="I8" s="344" t="s">
        <v>192</v>
      </c>
      <c r="J8" s="704"/>
    </row>
    <row r="9" spans="1:10" ht="12" customHeight="1">
      <c r="A9" s="338"/>
      <c r="B9" s="705"/>
      <c r="C9" s="705"/>
      <c r="D9" s="705"/>
      <c r="E9" s="344" t="s">
        <v>193</v>
      </c>
      <c r="F9" s="344" t="s">
        <v>194</v>
      </c>
      <c r="G9" s="344" t="s">
        <v>195</v>
      </c>
      <c r="H9" s="344" t="s">
        <v>196</v>
      </c>
      <c r="I9" s="344" t="s">
        <v>197</v>
      </c>
      <c r="J9" s="344" t="s">
        <v>208</v>
      </c>
    </row>
    <row r="10" spans="1:10" ht="12" customHeight="1">
      <c r="A10" s="346"/>
      <c r="B10" s="347"/>
      <c r="C10" s="348"/>
      <c r="D10" s="349"/>
      <c r="E10" s="350"/>
      <c r="F10" s="351"/>
      <c r="G10" s="351"/>
      <c r="H10" s="351"/>
      <c r="I10" s="351"/>
      <c r="J10" s="351"/>
    </row>
    <row r="11" spans="1:10" ht="12" customHeight="1">
      <c r="A11" s="346"/>
      <c r="B11" s="702" t="s">
        <v>69</v>
      </c>
      <c r="C11" s="700"/>
      <c r="D11" s="701"/>
      <c r="E11" s="352">
        <v>0</v>
      </c>
      <c r="F11" s="352">
        <v>0</v>
      </c>
      <c r="G11" s="352">
        <v>0</v>
      </c>
      <c r="H11" s="352">
        <v>0</v>
      </c>
      <c r="I11" s="352">
        <v>0</v>
      </c>
      <c r="J11" s="352">
        <v>0</v>
      </c>
    </row>
    <row r="12" spans="1:10" ht="12" customHeight="1">
      <c r="A12" s="346"/>
      <c r="B12" s="702" t="s">
        <v>179</v>
      </c>
      <c r="C12" s="700"/>
      <c r="D12" s="701"/>
      <c r="E12" s="352">
        <v>0</v>
      </c>
      <c r="F12" s="352">
        <v>0</v>
      </c>
      <c r="G12" s="352">
        <v>0</v>
      </c>
      <c r="H12" s="352">
        <v>0</v>
      </c>
      <c r="I12" s="352">
        <v>0</v>
      </c>
      <c r="J12" s="352">
        <v>0</v>
      </c>
    </row>
    <row r="13" spans="1:10" ht="12" customHeight="1">
      <c r="A13" s="346"/>
      <c r="B13" s="702" t="s">
        <v>73</v>
      </c>
      <c r="C13" s="700"/>
      <c r="D13" s="701"/>
      <c r="E13" s="352">
        <v>0</v>
      </c>
      <c r="F13" s="352">
        <v>0</v>
      </c>
      <c r="G13" s="352">
        <v>0</v>
      </c>
      <c r="H13" s="352">
        <v>0</v>
      </c>
      <c r="I13" s="352">
        <v>0</v>
      </c>
      <c r="J13" s="352">
        <v>0</v>
      </c>
    </row>
    <row r="14" spans="1:10" ht="12" customHeight="1">
      <c r="A14" s="346"/>
      <c r="B14" s="702" t="s">
        <v>75</v>
      </c>
      <c r="C14" s="700"/>
      <c r="D14" s="701"/>
      <c r="E14" s="352">
        <v>0</v>
      </c>
      <c r="F14" s="352">
        <v>0</v>
      </c>
      <c r="G14" s="352">
        <v>0</v>
      </c>
      <c r="H14" s="352">
        <v>0</v>
      </c>
      <c r="I14" s="352">
        <v>0</v>
      </c>
      <c r="J14" s="352">
        <v>0</v>
      </c>
    </row>
    <row r="15" spans="1:10" ht="12" customHeight="1">
      <c r="A15" s="346"/>
      <c r="B15" s="702" t="s">
        <v>198</v>
      </c>
      <c r="C15" s="700"/>
      <c r="D15" s="701"/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</row>
    <row r="16" spans="1:10" ht="12" customHeight="1">
      <c r="A16" s="346"/>
      <c r="B16" s="353"/>
      <c r="C16" s="700" t="s">
        <v>199</v>
      </c>
      <c r="D16" s="701"/>
      <c r="E16" s="352">
        <v>0</v>
      </c>
      <c r="F16" s="352">
        <v>0</v>
      </c>
      <c r="G16" s="352">
        <v>0</v>
      </c>
      <c r="H16" s="352">
        <v>0</v>
      </c>
      <c r="I16" s="352">
        <v>0</v>
      </c>
      <c r="J16" s="352">
        <v>0</v>
      </c>
    </row>
    <row r="17" spans="1:12" ht="12" customHeight="1">
      <c r="A17" s="346"/>
      <c r="B17" s="353"/>
      <c r="C17" s="700" t="s">
        <v>200</v>
      </c>
      <c r="D17" s="701"/>
      <c r="E17" s="352">
        <v>0</v>
      </c>
      <c r="F17" s="352">
        <v>0</v>
      </c>
      <c r="G17" s="352">
        <v>0</v>
      </c>
      <c r="H17" s="352">
        <v>0</v>
      </c>
      <c r="I17" s="352">
        <v>0</v>
      </c>
      <c r="J17" s="352">
        <v>0</v>
      </c>
    </row>
    <row r="18" spans="1:12" ht="12" customHeight="1">
      <c r="A18" s="346"/>
      <c r="B18" s="702" t="s">
        <v>201</v>
      </c>
      <c r="C18" s="700"/>
      <c r="D18" s="701"/>
      <c r="E18" s="352">
        <v>0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</row>
    <row r="19" spans="1:12" ht="12" customHeight="1">
      <c r="A19" s="346"/>
      <c r="B19" s="353"/>
      <c r="C19" s="700" t="s">
        <v>199</v>
      </c>
      <c r="D19" s="701"/>
      <c r="E19" s="352">
        <v>0</v>
      </c>
      <c r="F19" s="352">
        <v>0</v>
      </c>
      <c r="G19" s="352">
        <v>0</v>
      </c>
      <c r="H19" s="352">
        <v>0</v>
      </c>
      <c r="I19" s="352">
        <v>0</v>
      </c>
      <c r="J19" s="352">
        <v>0</v>
      </c>
    </row>
    <row r="20" spans="1:12" ht="12" customHeight="1">
      <c r="A20" s="346"/>
      <c r="B20" s="353"/>
      <c r="C20" s="700" t="s">
        <v>200</v>
      </c>
      <c r="D20" s="701"/>
      <c r="E20" s="352">
        <v>0</v>
      </c>
      <c r="F20" s="352">
        <v>0</v>
      </c>
      <c r="G20" s="352">
        <v>0</v>
      </c>
      <c r="H20" s="352">
        <v>0</v>
      </c>
      <c r="I20" s="352">
        <v>0</v>
      </c>
      <c r="J20" s="352">
        <v>0</v>
      </c>
    </row>
    <row r="21" spans="1:12" ht="12" customHeight="1">
      <c r="A21" s="346"/>
      <c r="B21" s="353"/>
      <c r="C21" s="700" t="s">
        <v>488</v>
      </c>
      <c r="D21" s="701"/>
      <c r="E21" s="352">
        <v>0</v>
      </c>
      <c r="F21" s="352">
        <v>0</v>
      </c>
      <c r="G21" s="352">
        <v>0</v>
      </c>
      <c r="H21" s="352">
        <v>0</v>
      </c>
      <c r="I21" s="352">
        <v>0</v>
      </c>
      <c r="J21" s="352">
        <v>0</v>
      </c>
    </row>
    <row r="22" spans="1:12" ht="12" customHeight="1">
      <c r="A22" s="346"/>
      <c r="B22" s="353"/>
      <c r="C22" s="700" t="s">
        <v>489</v>
      </c>
      <c r="D22" s="701"/>
      <c r="E22" s="352">
        <v>0</v>
      </c>
      <c r="F22" s="352">
        <v>0</v>
      </c>
      <c r="G22" s="352">
        <v>0</v>
      </c>
      <c r="H22" s="352">
        <v>0</v>
      </c>
      <c r="I22" s="352">
        <v>0</v>
      </c>
      <c r="J22" s="352">
        <v>0</v>
      </c>
    </row>
    <row r="23" spans="1:12" ht="12" customHeight="1">
      <c r="A23" s="346"/>
      <c r="B23" s="702" t="s">
        <v>202</v>
      </c>
      <c r="C23" s="700"/>
      <c r="D23" s="701"/>
      <c r="E23" s="352">
        <v>263277225</v>
      </c>
      <c r="F23" s="352">
        <v>465279007.02999997</v>
      </c>
      <c r="G23" s="352">
        <v>728556232.02999997</v>
      </c>
      <c r="H23" s="352">
        <v>494843198.97000003</v>
      </c>
      <c r="I23" s="352">
        <v>468962330.37999994</v>
      </c>
      <c r="J23" s="352">
        <v>205685105.37999994</v>
      </c>
      <c r="L23" s="565"/>
    </row>
    <row r="24" spans="1:12" ht="12" customHeight="1">
      <c r="A24" s="346"/>
      <c r="B24" s="702" t="s">
        <v>86</v>
      </c>
      <c r="C24" s="700"/>
      <c r="D24" s="701"/>
      <c r="E24" s="352">
        <v>0</v>
      </c>
      <c r="F24" s="352">
        <v>0</v>
      </c>
      <c r="G24" s="352">
        <v>0</v>
      </c>
      <c r="H24" s="352">
        <v>0</v>
      </c>
      <c r="I24" s="352">
        <v>0</v>
      </c>
      <c r="J24" s="352">
        <v>0</v>
      </c>
    </row>
    <row r="25" spans="1:12" ht="12" customHeight="1">
      <c r="A25" s="354"/>
      <c r="B25" s="702" t="s">
        <v>203</v>
      </c>
      <c r="C25" s="700"/>
      <c r="D25" s="701"/>
      <c r="E25" s="352">
        <v>0</v>
      </c>
      <c r="F25" s="352">
        <v>0</v>
      </c>
      <c r="G25" s="352">
        <v>0</v>
      </c>
      <c r="H25" s="352">
        <v>0</v>
      </c>
      <c r="I25" s="352">
        <v>0</v>
      </c>
      <c r="J25" s="352">
        <v>0</v>
      </c>
    </row>
    <row r="26" spans="1:12" ht="12" customHeight="1">
      <c r="A26" s="346"/>
      <c r="B26" s="702" t="s">
        <v>204</v>
      </c>
      <c r="C26" s="700"/>
      <c r="D26" s="701"/>
      <c r="E26" s="352">
        <v>0</v>
      </c>
      <c r="F26" s="352">
        <v>0</v>
      </c>
      <c r="G26" s="352">
        <v>0</v>
      </c>
      <c r="H26" s="352">
        <v>0</v>
      </c>
      <c r="I26" s="352">
        <v>0</v>
      </c>
      <c r="J26" s="352">
        <v>0</v>
      </c>
    </row>
    <row r="27" spans="1:12" ht="12" customHeight="1">
      <c r="A27" s="346"/>
      <c r="B27" s="355"/>
      <c r="C27" s="356"/>
      <c r="D27" s="357"/>
      <c r="E27" s="358"/>
      <c r="F27" s="359"/>
      <c r="G27" s="359"/>
      <c r="H27" s="359"/>
      <c r="I27" s="359"/>
      <c r="J27" s="359"/>
    </row>
    <row r="28" spans="1:12" ht="12" customHeight="1">
      <c r="A28" s="338"/>
      <c r="B28" s="360"/>
      <c r="C28" s="361"/>
      <c r="D28" s="362" t="s">
        <v>205</v>
      </c>
      <c r="E28" s="352">
        <v>263277225</v>
      </c>
      <c r="F28" s="352">
        <v>465279007.02999997</v>
      </c>
      <c r="G28" s="352">
        <v>728556232.02999997</v>
      </c>
      <c r="H28" s="352">
        <v>494843198.97000003</v>
      </c>
      <c r="I28" s="352">
        <v>468962330.37999994</v>
      </c>
      <c r="J28" s="595">
        <v>205685105.37999994</v>
      </c>
    </row>
    <row r="29" spans="1:12" ht="12" customHeight="1">
      <c r="A29" s="346"/>
      <c r="B29" s="363"/>
      <c r="C29" s="363"/>
      <c r="D29" s="363"/>
      <c r="E29" s="364"/>
      <c r="F29" s="364"/>
      <c r="G29" s="364"/>
      <c r="H29" s="597" t="s">
        <v>285</v>
      </c>
      <c r="I29" s="598"/>
      <c r="J29" s="596"/>
    </row>
    <row r="30" spans="1:12" ht="12" customHeight="1">
      <c r="A30" s="338"/>
      <c r="B30" s="338"/>
      <c r="C30" s="338"/>
      <c r="D30" s="338"/>
      <c r="E30" s="342"/>
      <c r="F30" s="342"/>
      <c r="G30" s="342"/>
      <c r="H30" s="342"/>
      <c r="I30" s="342"/>
      <c r="J30" s="342"/>
    </row>
    <row r="31" spans="1:12" ht="12" customHeight="1">
      <c r="A31" s="338"/>
      <c r="B31" s="704" t="s">
        <v>206</v>
      </c>
      <c r="C31" s="704"/>
      <c r="D31" s="704"/>
      <c r="E31" s="705" t="s">
        <v>186</v>
      </c>
      <c r="F31" s="705"/>
      <c r="G31" s="705"/>
      <c r="H31" s="705"/>
      <c r="I31" s="705"/>
      <c r="J31" s="704" t="s">
        <v>187</v>
      </c>
    </row>
    <row r="32" spans="1:12" ht="25.5">
      <c r="A32" s="338"/>
      <c r="B32" s="704"/>
      <c r="C32" s="704"/>
      <c r="D32" s="704"/>
      <c r="E32" s="551" t="s">
        <v>188</v>
      </c>
      <c r="F32" s="345" t="s">
        <v>189</v>
      </c>
      <c r="G32" s="551" t="s">
        <v>190</v>
      </c>
      <c r="H32" s="551" t="s">
        <v>191</v>
      </c>
      <c r="I32" s="551" t="s">
        <v>192</v>
      </c>
      <c r="J32" s="704"/>
    </row>
    <row r="33" spans="1:10" ht="12" customHeight="1">
      <c r="A33" s="338"/>
      <c r="B33" s="704"/>
      <c r="C33" s="704"/>
      <c r="D33" s="704"/>
      <c r="E33" s="551" t="s">
        <v>193</v>
      </c>
      <c r="F33" s="551" t="s">
        <v>194</v>
      </c>
      <c r="G33" s="551" t="s">
        <v>195</v>
      </c>
      <c r="H33" s="551" t="s">
        <v>196</v>
      </c>
      <c r="I33" s="551" t="s">
        <v>197</v>
      </c>
      <c r="J33" s="551" t="s">
        <v>208</v>
      </c>
    </row>
    <row r="34" spans="1:10" ht="12" customHeight="1">
      <c r="A34" s="346"/>
      <c r="B34" s="347"/>
      <c r="C34" s="348"/>
      <c r="D34" s="349"/>
      <c r="E34" s="351"/>
      <c r="F34" s="351"/>
      <c r="G34" s="351"/>
      <c r="H34" s="351"/>
      <c r="I34" s="351"/>
      <c r="J34" s="351"/>
    </row>
    <row r="35" spans="1:10" ht="12" customHeight="1">
      <c r="A35" s="346"/>
      <c r="B35" s="365" t="s">
        <v>1982</v>
      </c>
      <c r="C35" s="366"/>
      <c r="D35" s="30"/>
      <c r="E35" s="367">
        <v>0</v>
      </c>
      <c r="F35" s="367">
        <v>0</v>
      </c>
      <c r="G35" s="367">
        <v>0</v>
      </c>
      <c r="H35" s="367">
        <v>0</v>
      </c>
      <c r="I35" s="367">
        <v>0</v>
      </c>
      <c r="J35" s="367">
        <v>0</v>
      </c>
    </row>
    <row r="36" spans="1:10" ht="12" customHeight="1">
      <c r="A36" s="346"/>
      <c r="B36" s="552"/>
      <c r="C36" s="700" t="s">
        <v>69</v>
      </c>
      <c r="D36" s="701"/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</row>
    <row r="37" spans="1:10" ht="12" customHeight="1">
      <c r="A37" s="346"/>
      <c r="B37" s="552"/>
      <c r="C37" s="700" t="s">
        <v>73</v>
      </c>
      <c r="D37" s="701"/>
      <c r="E37" s="352">
        <v>0</v>
      </c>
      <c r="F37" s="352">
        <v>0</v>
      </c>
      <c r="G37" s="352">
        <v>0</v>
      </c>
      <c r="H37" s="352">
        <v>0</v>
      </c>
      <c r="I37" s="352">
        <v>0</v>
      </c>
      <c r="J37" s="352">
        <v>0</v>
      </c>
    </row>
    <row r="38" spans="1:10" ht="12" customHeight="1">
      <c r="A38" s="346"/>
      <c r="B38" s="552"/>
      <c r="C38" s="700" t="s">
        <v>75</v>
      </c>
      <c r="D38" s="701"/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</row>
    <row r="39" spans="1:10" ht="12" customHeight="1">
      <c r="A39" s="346"/>
      <c r="B39" s="552"/>
      <c r="C39" s="700" t="s">
        <v>198</v>
      </c>
      <c r="D39" s="701"/>
      <c r="E39" s="352">
        <v>0</v>
      </c>
      <c r="F39" s="352">
        <v>0</v>
      </c>
      <c r="G39" s="352">
        <v>0</v>
      </c>
      <c r="H39" s="352">
        <v>0</v>
      </c>
      <c r="I39" s="352">
        <v>0</v>
      </c>
      <c r="J39" s="352">
        <v>0</v>
      </c>
    </row>
    <row r="40" spans="1:10" ht="12" customHeight="1">
      <c r="A40" s="346"/>
      <c r="B40" s="552"/>
      <c r="C40" s="398"/>
      <c r="D40" s="368" t="s">
        <v>199</v>
      </c>
      <c r="E40" s="352">
        <v>0</v>
      </c>
      <c r="F40" s="352">
        <v>0</v>
      </c>
      <c r="G40" s="352">
        <v>0</v>
      </c>
      <c r="H40" s="352">
        <v>0</v>
      </c>
      <c r="I40" s="352">
        <v>0</v>
      </c>
      <c r="J40" s="352">
        <v>0</v>
      </c>
    </row>
    <row r="41" spans="1:10" ht="12" customHeight="1">
      <c r="A41" s="346"/>
      <c r="B41" s="353"/>
      <c r="C41" s="398"/>
      <c r="D41" s="368" t="s">
        <v>200</v>
      </c>
      <c r="E41" s="352">
        <v>0</v>
      </c>
      <c r="F41" s="352">
        <v>0</v>
      </c>
      <c r="G41" s="352">
        <v>0</v>
      </c>
      <c r="H41" s="352">
        <v>0</v>
      </c>
      <c r="I41" s="352">
        <v>0</v>
      </c>
      <c r="J41" s="352">
        <v>0</v>
      </c>
    </row>
    <row r="42" spans="1:10" ht="12" customHeight="1">
      <c r="A42" s="346"/>
      <c r="B42" s="353"/>
      <c r="C42" s="700" t="s">
        <v>201</v>
      </c>
      <c r="D42" s="701"/>
      <c r="E42" s="352">
        <v>0</v>
      </c>
      <c r="F42" s="352">
        <v>0</v>
      </c>
      <c r="G42" s="352">
        <v>0</v>
      </c>
      <c r="H42" s="352">
        <v>0</v>
      </c>
      <c r="I42" s="352">
        <v>0</v>
      </c>
      <c r="J42" s="352">
        <v>0</v>
      </c>
    </row>
    <row r="43" spans="1:10" ht="12" customHeight="1">
      <c r="A43" s="346"/>
      <c r="B43" s="552"/>
      <c r="C43" s="398"/>
      <c r="D43" s="368" t="s">
        <v>199</v>
      </c>
      <c r="E43" s="352">
        <v>0</v>
      </c>
      <c r="F43" s="352">
        <v>0</v>
      </c>
      <c r="G43" s="352">
        <v>0</v>
      </c>
      <c r="H43" s="352">
        <v>0</v>
      </c>
      <c r="I43" s="352">
        <v>0</v>
      </c>
      <c r="J43" s="352">
        <v>0</v>
      </c>
    </row>
    <row r="44" spans="1:10" ht="12" customHeight="1">
      <c r="A44" s="346"/>
      <c r="B44" s="353"/>
      <c r="C44" s="398"/>
      <c r="D44" s="368" t="s">
        <v>200</v>
      </c>
      <c r="E44" s="352">
        <v>0</v>
      </c>
      <c r="F44" s="352">
        <v>0</v>
      </c>
      <c r="G44" s="352">
        <v>0</v>
      </c>
      <c r="H44" s="352">
        <v>0</v>
      </c>
      <c r="I44" s="352">
        <v>0</v>
      </c>
      <c r="J44" s="352">
        <v>0</v>
      </c>
    </row>
    <row r="45" spans="1:10" ht="12" customHeight="1">
      <c r="A45" s="346"/>
      <c r="B45" s="353"/>
      <c r="C45" s="700" t="s">
        <v>86</v>
      </c>
      <c r="D45" s="701"/>
      <c r="E45" s="352">
        <v>0</v>
      </c>
      <c r="F45" s="352">
        <v>0</v>
      </c>
      <c r="G45" s="352">
        <v>0</v>
      </c>
      <c r="H45" s="352">
        <v>0</v>
      </c>
      <c r="I45" s="352">
        <v>0</v>
      </c>
      <c r="J45" s="352">
        <v>0</v>
      </c>
    </row>
    <row r="46" spans="1:10" ht="12" customHeight="1">
      <c r="A46" s="346"/>
      <c r="B46" s="552"/>
      <c r="C46" s="700" t="s">
        <v>203</v>
      </c>
      <c r="D46" s="701"/>
      <c r="E46" s="352">
        <v>0</v>
      </c>
      <c r="F46" s="352">
        <v>0</v>
      </c>
      <c r="G46" s="352">
        <v>0</v>
      </c>
      <c r="H46" s="352">
        <v>0</v>
      </c>
      <c r="I46" s="352">
        <v>0</v>
      </c>
      <c r="J46" s="352">
        <v>0</v>
      </c>
    </row>
    <row r="47" spans="1:10" ht="12" customHeight="1">
      <c r="A47" s="346"/>
      <c r="B47" s="552"/>
      <c r="C47" s="700"/>
      <c r="D47" s="701"/>
      <c r="E47" s="352"/>
      <c r="F47" s="352"/>
      <c r="G47" s="369"/>
      <c r="H47" s="352"/>
      <c r="I47" s="352"/>
      <c r="J47" s="369"/>
    </row>
    <row r="48" spans="1:10" ht="12" customHeight="1">
      <c r="A48" s="346"/>
      <c r="B48" s="365" t="s">
        <v>1983</v>
      </c>
      <c r="C48" s="398"/>
      <c r="D48" s="368"/>
      <c r="E48" s="553">
        <v>263277225</v>
      </c>
      <c r="F48" s="553">
        <v>465279007.02999997</v>
      </c>
      <c r="G48" s="553">
        <v>728556232.02999997</v>
      </c>
      <c r="H48" s="553">
        <v>494843198.97000003</v>
      </c>
      <c r="I48" s="553">
        <v>468962330.37999994</v>
      </c>
      <c r="J48" s="553">
        <v>205685105.37999994</v>
      </c>
    </row>
    <row r="49" spans="1:13" ht="12" customHeight="1">
      <c r="A49" s="346"/>
      <c r="B49" s="552"/>
      <c r="C49" s="700" t="s">
        <v>179</v>
      </c>
      <c r="D49" s="701"/>
      <c r="E49" s="554">
        <v>0</v>
      </c>
      <c r="F49" s="554">
        <v>0</v>
      </c>
      <c r="G49" s="554">
        <v>0</v>
      </c>
      <c r="H49" s="554">
        <v>0</v>
      </c>
      <c r="I49" s="554">
        <v>0</v>
      </c>
      <c r="J49" s="554">
        <v>0</v>
      </c>
    </row>
    <row r="50" spans="1:13" ht="12" customHeight="1">
      <c r="A50" s="346"/>
      <c r="B50" s="353"/>
      <c r="C50" s="700" t="s">
        <v>202</v>
      </c>
      <c r="D50" s="701"/>
      <c r="E50" s="554">
        <v>263277225</v>
      </c>
      <c r="F50" s="554">
        <v>465279007.02999997</v>
      </c>
      <c r="G50" s="554">
        <v>728556232.02999997</v>
      </c>
      <c r="H50" s="554">
        <v>494843198.97000003</v>
      </c>
      <c r="I50" s="554">
        <v>468962330.37999994</v>
      </c>
      <c r="J50" s="554">
        <v>205685105.37999994</v>
      </c>
      <c r="M50" s="559"/>
    </row>
    <row r="51" spans="1:13" ht="12" customHeight="1">
      <c r="A51" s="346"/>
      <c r="B51" s="353"/>
      <c r="C51" s="700" t="s">
        <v>203</v>
      </c>
      <c r="D51" s="701"/>
      <c r="E51" s="554">
        <v>0</v>
      </c>
      <c r="F51" s="554">
        <v>0</v>
      </c>
      <c r="G51" s="554">
        <v>0</v>
      </c>
      <c r="H51" s="554">
        <v>0</v>
      </c>
      <c r="I51" s="554">
        <v>0</v>
      </c>
      <c r="J51" s="554">
        <v>0</v>
      </c>
    </row>
    <row r="52" spans="1:13" s="371" customFormat="1" ht="12" customHeight="1">
      <c r="A52" s="338"/>
      <c r="B52" s="370"/>
      <c r="C52" s="700"/>
      <c r="D52" s="701"/>
      <c r="E52" s="555"/>
      <c r="F52" s="555"/>
      <c r="G52" s="555"/>
      <c r="H52" s="555"/>
      <c r="I52" s="555"/>
      <c r="J52" s="555"/>
      <c r="K52" s="287"/>
    </row>
    <row r="53" spans="1:13" ht="12" customHeight="1">
      <c r="A53" s="346"/>
      <c r="B53" s="365" t="s">
        <v>1983</v>
      </c>
      <c r="C53" s="398"/>
      <c r="D53" s="368"/>
      <c r="E53" s="553">
        <v>0</v>
      </c>
      <c r="F53" s="553">
        <v>0</v>
      </c>
      <c r="G53" s="553">
        <v>0</v>
      </c>
      <c r="H53" s="553">
        <v>0</v>
      </c>
      <c r="I53" s="553">
        <v>0</v>
      </c>
      <c r="J53" s="553">
        <v>0</v>
      </c>
    </row>
    <row r="54" spans="1:13" ht="12" customHeight="1">
      <c r="A54" s="346"/>
      <c r="B54" s="353"/>
      <c r="C54" s="700" t="s">
        <v>204</v>
      </c>
      <c r="D54" s="701"/>
      <c r="E54" s="554">
        <v>0</v>
      </c>
      <c r="F54" s="554">
        <v>0</v>
      </c>
      <c r="G54" s="554">
        <v>0</v>
      </c>
      <c r="H54" s="554">
        <v>0</v>
      </c>
      <c r="I54" s="554">
        <v>0</v>
      </c>
      <c r="J54" s="554">
        <v>0</v>
      </c>
    </row>
    <row r="55" spans="1:13" ht="12" customHeight="1">
      <c r="A55" s="346"/>
      <c r="B55" s="355"/>
      <c r="C55" s="356"/>
      <c r="D55" s="357"/>
      <c r="E55" s="556"/>
      <c r="F55" s="556"/>
      <c r="G55" s="556"/>
      <c r="H55" s="556"/>
      <c r="I55" s="556"/>
      <c r="J55" s="556"/>
    </row>
    <row r="56" spans="1:13" ht="12" customHeight="1">
      <c r="A56" s="338"/>
      <c r="B56" s="360"/>
      <c r="C56" s="361"/>
      <c r="D56" s="557" t="s">
        <v>205</v>
      </c>
      <c r="E56" s="558">
        <v>263277225</v>
      </c>
      <c r="F56" s="554">
        <v>465279007.02999997</v>
      </c>
      <c r="G56" s="554">
        <v>728556232.02999997</v>
      </c>
      <c r="H56" s="554">
        <v>494843198.97000003</v>
      </c>
      <c r="I56" s="554">
        <v>468962330.37999994</v>
      </c>
      <c r="J56" s="591">
        <v>205685105.37999994</v>
      </c>
    </row>
    <row r="57" spans="1:13" ht="12.75" customHeight="1">
      <c r="A57" s="346"/>
      <c r="B57" s="8" t="s">
        <v>63</v>
      </c>
      <c r="E57" s="559"/>
      <c r="F57" s="560"/>
      <c r="G57" s="560"/>
      <c r="H57" s="593" t="s">
        <v>285</v>
      </c>
      <c r="I57" s="594"/>
      <c r="J57" s="592"/>
    </row>
    <row r="58" spans="1:13">
      <c r="A58" s="346"/>
      <c r="B58" s="703"/>
      <c r="C58" s="703"/>
      <c r="D58" s="703"/>
      <c r="E58" s="703"/>
      <c r="F58" s="703"/>
      <c r="G58" s="703"/>
      <c r="H58" s="703"/>
      <c r="I58" s="703"/>
      <c r="J58" s="703"/>
    </row>
    <row r="59" spans="1:13">
      <c r="B59" s="1" t="s">
        <v>207</v>
      </c>
      <c r="C59" s="1"/>
      <c r="D59" s="1"/>
      <c r="E59" s="1"/>
      <c r="F59" s="1"/>
      <c r="G59" s="1"/>
      <c r="H59" s="1"/>
      <c r="I59" s="1"/>
      <c r="J59" s="1"/>
    </row>
    <row r="60" spans="1:13">
      <c r="B60" s="8"/>
      <c r="C60" s="8"/>
      <c r="D60" s="8"/>
      <c r="E60" s="8"/>
      <c r="F60" s="8"/>
      <c r="G60" s="8"/>
      <c r="H60" s="8"/>
      <c r="I60" s="8"/>
      <c r="J60" s="8"/>
    </row>
    <row r="61" spans="1:13">
      <c r="B61" s="8"/>
      <c r="C61" s="8"/>
      <c r="D61" s="8"/>
      <c r="E61" s="8"/>
      <c r="F61" s="8"/>
      <c r="G61" s="8"/>
      <c r="H61" s="8"/>
      <c r="I61" s="8"/>
      <c r="J61" s="8"/>
    </row>
    <row r="63" spans="1:13">
      <c r="D63" s="261"/>
    </row>
    <row r="64" spans="1:13">
      <c r="D64" s="612" t="s">
        <v>2007</v>
      </c>
      <c r="E64" s="612"/>
      <c r="F64" s="201"/>
      <c r="G64" s="201"/>
      <c r="H64" s="612" t="s">
        <v>2009</v>
      </c>
      <c r="I64" s="612"/>
      <c r="J64" s="612"/>
      <c r="K64" s="612"/>
    </row>
    <row r="65" spans="4:11" ht="12" customHeight="1">
      <c r="D65" s="613" t="s">
        <v>2008</v>
      </c>
      <c r="E65" s="613"/>
      <c r="F65" s="205"/>
      <c r="G65" s="205"/>
      <c r="H65" s="613" t="s">
        <v>2010</v>
      </c>
      <c r="I65" s="613"/>
      <c r="J65" s="613"/>
      <c r="K65" s="613"/>
    </row>
  </sheetData>
  <mergeCells count="43">
    <mergeCell ref="B11:D11"/>
    <mergeCell ref="B12:D12"/>
    <mergeCell ref="B13:D13"/>
    <mergeCell ref="B14:D14"/>
    <mergeCell ref="B1:J1"/>
    <mergeCell ref="B3:J3"/>
    <mergeCell ref="B7:D9"/>
    <mergeCell ref="E7:I7"/>
    <mergeCell ref="J7:J8"/>
    <mergeCell ref="D2:J2"/>
    <mergeCell ref="B15:D15"/>
    <mergeCell ref="B31:D33"/>
    <mergeCell ref="E31:I31"/>
    <mergeCell ref="J31:J32"/>
    <mergeCell ref="B26:D26"/>
    <mergeCell ref="C16:D16"/>
    <mergeCell ref="C17:D17"/>
    <mergeCell ref="B18:D18"/>
    <mergeCell ref="C19:D19"/>
    <mergeCell ref="C20:D20"/>
    <mergeCell ref="H64:K64"/>
    <mergeCell ref="H65:K65"/>
    <mergeCell ref="B58:J58"/>
    <mergeCell ref="C49:D49"/>
    <mergeCell ref="C50:D50"/>
    <mergeCell ref="C51:D51"/>
    <mergeCell ref="C54:D54"/>
    <mergeCell ref="C47:D47"/>
    <mergeCell ref="C52:D52"/>
    <mergeCell ref="D64:E64"/>
    <mergeCell ref="D65:E65"/>
    <mergeCell ref="C21:D21"/>
    <mergeCell ref="C22:D22"/>
    <mergeCell ref="C36:D36"/>
    <mergeCell ref="C37:D37"/>
    <mergeCell ref="C38:D38"/>
    <mergeCell ref="C39:D39"/>
    <mergeCell ref="C42:D42"/>
    <mergeCell ref="C46:D46"/>
    <mergeCell ref="B24:D24"/>
    <mergeCell ref="B23:D23"/>
    <mergeCell ref="C45:D45"/>
    <mergeCell ref="B25:D25"/>
  </mergeCells>
  <pageMargins left="0.7" right="0.7" top="0.37" bottom="0.75" header="0.3" footer="0.3"/>
  <pageSetup scale="71" orientation="landscape" r:id="rId1"/>
  <ignoredErrors>
    <ignoredError sqref="E9:F9 H9:I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9"/>
  <sheetViews>
    <sheetView showGridLines="0" zoomScale="85" zoomScaleNormal="85" workbookViewId="0">
      <selection activeCell="K8" sqref="K8:K9"/>
    </sheetView>
  </sheetViews>
  <sheetFormatPr baseColWidth="10" defaultRowHeight="12.75"/>
  <cols>
    <col min="1" max="1" width="2.28515625" style="8" customWidth="1"/>
    <col min="2" max="2" width="3.28515625" style="256" customWidth="1"/>
    <col min="3" max="3" width="52.5703125" style="256" customWidth="1"/>
    <col min="4" max="6" width="14.85546875" style="256" bestFit="1" customWidth="1"/>
    <col min="7" max="7" width="15.28515625" style="256" bestFit="1" customWidth="1"/>
    <col min="8" max="11" width="14.85546875" style="256" bestFit="1" customWidth="1"/>
    <col min="12" max="12" width="2.7109375" style="8" customWidth="1"/>
    <col min="13" max="16384" width="11.42578125" style="256"/>
  </cols>
  <sheetData>
    <row r="1" spans="2:11" ht="7.5" customHeight="1">
      <c r="B1" s="624"/>
      <c r="C1" s="624"/>
      <c r="D1" s="624"/>
      <c r="E1" s="624"/>
      <c r="F1" s="624"/>
      <c r="G1" s="624"/>
      <c r="H1" s="624"/>
      <c r="I1" s="624"/>
      <c r="J1" s="624"/>
      <c r="K1" s="624"/>
    </row>
    <row r="2" spans="2:11" ht="19.5" customHeight="1">
      <c r="B2" s="624" t="s">
        <v>438</v>
      </c>
      <c r="C2" s="624"/>
      <c r="D2" s="624"/>
      <c r="E2" s="624"/>
      <c r="F2" s="624"/>
      <c r="G2" s="624"/>
      <c r="H2" s="624"/>
      <c r="I2" s="624"/>
      <c r="J2" s="624"/>
      <c r="K2" s="624"/>
    </row>
    <row r="3" spans="2:11" ht="19.5" customHeight="1">
      <c r="B3" s="624" t="s">
        <v>439</v>
      </c>
      <c r="C3" s="624"/>
      <c r="D3" s="624"/>
      <c r="E3" s="624"/>
      <c r="F3" s="624"/>
      <c r="G3" s="624"/>
      <c r="H3" s="624"/>
      <c r="I3" s="624"/>
      <c r="J3" s="624"/>
      <c r="K3" s="624"/>
    </row>
    <row r="4" spans="2:11" ht="19.5" customHeight="1">
      <c r="B4" s="624" t="s">
        <v>2376</v>
      </c>
      <c r="C4" s="624"/>
      <c r="D4" s="624"/>
      <c r="E4" s="624"/>
      <c r="F4" s="624"/>
      <c r="G4" s="624"/>
      <c r="H4" s="624"/>
      <c r="I4" s="624"/>
      <c r="J4" s="624"/>
      <c r="K4" s="624"/>
    </row>
    <row r="5" spans="2:11" s="8" customFormat="1"/>
    <row r="6" spans="2:11" s="8" customFormat="1">
      <c r="C6" s="13" t="s">
        <v>1</v>
      </c>
      <c r="D6" s="271" t="s">
        <v>547</v>
      </c>
      <c r="E6" s="271"/>
      <c r="F6" s="271"/>
      <c r="G6" s="271"/>
      <c r="H6" s="55"/>
      <c r="I6" s="55"/>
      <c r="J6" s="55"/>
    </row>
    <row r="7" spans="2:11" s="8" customFormat="1"/>
    <row r="8" spans="2:11">
      <c r="B8" s="706" t="s">
        <v>61</v>
      </c>
      <c r="C8" s="706"/>
      <c r="D8" s="707" t="s">
        <v>209</v>
      </c>
      <c r="E8" s="707"/>
      <c r="F8" s="707"/>
      <c r="G8" s="707"/>
      <c r="H8" s="707"/>
      <c r="I8" s="707"/>
      <c r="J8" s="707"/>
      <c r="K8" s="707" t="s">
        <v>210</v>
      </c>
    </row>
    <row r="9" spans="2:11" ht="25.5">
      <c r="B9" s="706"/>
      <c r="C9" s="706"/>
      <c r="D9" s="372" t="s">
        <v>211</v>
      </c>
      <c r="E9" s="372" t="s">
        <v>212</v>
      </c>
      <c r="F9" s="372" t="s">
        <v>190</v>
      </c>
      <c r="G9" s="372" t="s">
        <v>391</v>
      </c>
      <c r="H9" s="372" t="s">
        <v>191</v>
      </c>
      <c r="I9" s="372" t="s">
        <v>392</v>
      </c>
      <c r="J9" s="372" t="s">
        <v>213</v>
      </c>
      <c r="K9" s="707"/>
    </row>
    <row r="10" spans="2:11">
      <c r="B10" s="706"/>
      <c r="C10" s="706"/>
      <c r="D10" s="372">
        <v>1</v>
      </c>
      <c r="E10" s="372">
        <v>2</v>
      </c>
      <c r="F10" s="372" t="s">
        <v>214</v>
      </c>
      <c r="G10" s="372">
        <v>4</v>
      </c>
      <c r="H10" s="372">
        <v>5</v>
      </c>
      <c r="I10" s="372">
        <v>6</v>
      </c>
      <c r="J10" s="372">
        <v>7</v>
      </c>
      <c r="K10" s="372" t="s">
        <v>453</v>
      </c>
    </row>
    <row r="11" spans="2:11">
      <c r="B11" s="373"/>
      <c r="C11" s="374"/>
      <c r="D11" s="375"/>
      <c r="E11" s="375"/>
      <c r="F11" s="375"/>
      <c r="G11" s="375"/>
      <c r="H11" s="375"/>
      <c r="I11" s="375"/>
      <c r="J11" s="375"/>
      <c r="K11" s="375"/>
    </row>
    <row r="12" spans="2:11">
      <c r="B12" s="376"/>
      <c r="C12" s="374" t="s">
        <v>286</v>
      </c>
      <c r="D12" s="377">
        <v>387062849.41000003</v>
      </c>
      <c r="E12" s="377">
        <v>341493382.61999995</v>
      </c>
      <c r="F12" s="377">
        <v>728556232.02999997</v>
      </c>
      <c r="G12" s="377">
        <v>477784365.17999989</v>
      </c>
      <c r="H12" s="377">
        <v>477784365.17999989</v>
      </c>
      <c r="I12" s="377">
        <v>304459766.94999993</v>
      </c>
      <c r="J12" s="377">
        <v>304459766.94999993</v>
      </c>
      <c r="K12" s="377">
        <v>250771866.85000008</v>
      </c>
    </row>
    <row r="13" spans="2:11">
      <c r="B13" s="376"/>
      <c r="C13" s="378" t="s">
        <v>287</v>
      </c>
      <c r="D13" s="377">
        <v>0</v>
      </c>
      <c r="E13" s="377">
        <v>0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</row>
    <row r="14" spans="2:11">
      <c r="B14" s="376"/>
      <c r="C14" s="378" t="s">
        <v>288</v>
      </c>
      <c r="D14" s="377">
        <v>0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</row>
    <row r="15" spans="2:11">
      <c r="B15" s="376"/>
      <c r="C15" s="378"/>
      <c r="D15" s="377">
        <v>0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</row>
    <row r="16" spans="2:11">
      <c r="B16" s="376"/>
      <c r="C16" s="378"/>
      <c r="D16" s="377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</row>
    <row r="17" spans="1:12">
      <c r="B17" s="376"/>
      <c r="C17" s="378"/>
      <c r="D17" s="377">
        <v>0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</row>
    <row r="18" spans="1:12">
      <c r="B18" s="376"/>
      <c r="C18" s="378"/>
      <c r="D18" s="377">
        <v>0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</row>
    <row r="19" spans="1:12">
      <c r="B19" s="376"/>
      <c r="C19" s="378"/>
      <c r="D19" s="377">
        <v>0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</row>
    <row r="20" spans="1:12">
      <c r="B20" s="376"/>
      <c r="C20" s="378"/>
      <c r="D20" s="377">
        <v>0</v>
      </c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</row>
    <row r="21" spans="1:12">
      <c r="B21" s="379"/>
      <c r="C21" s="380"/>
      <c r="D21" s="381"/>
      <c r="E21" s="381"/>
      <c r="F21" s="381"/>
      <c r="G21" s="381"/>
      <c r="H21" s="381"/>
      <c r="I21" s="381"/>
      <c r="J21" s="381"/>
      <c r="K21" s="381"/>
    </row>
    <row r="22" spans="1:12" s="371" customFormat="1">
      <c r="A22" s="287"/>
      <c r="B22" s="382"/>
      <c r="C22" s="383" t="s">
        <v>215</v>
      </c>
      <c r="D22" s="384">
        <v>387062849.41000003</v>
      </c>
      <c r="E22" s="384">
        <v>341493382.61999995</v>
      </c>
      <c r="F22" s="384">
        <v>728556232.02999997</v>
      </c>
      <c r="G22" s="384">
        <v>477784365.17999989</v>
      </c>
      <c r="H22" s="384">
        <v>477784365.17999989</v>
      </c>
      <c r="I22" s="384">
        <v>304459766.94999993</v>
      </c>
      <c r="J22" s="384">
        <v>304459766.94999993</v>
      </c>
      <c r="K22" s="384">
        <v>250771866.85000008</v>
      </c>
      <c r="L22" s="287"/>
    </row>
    <row r="23" spans="1:12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2">
      <c r="B24" s="1" t="s">
        <v>63</v>
      </c>
      <c r="F24" s="8"/>
      <c r="G24" s="8"/>
      <c r="H24" s="8"/>
      <c r="I24" s="8"/>
      <c r="J24" s="8"/>
      <c r="K24" s="8"/>
    </row>
    <row r="25" spans="1:12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2">
      <c r="B26" s="8"/>
      <c r="C26" s="8"/>
      <c r="D26" s="566"/>
      <c r="E26" s="8"/>
      <c r="F26" s="8"/>
      <c r="G26" s="8"/>
      <c r="H26" s="8"/>
      <c r="I26" s="8"/>
      <c r="J26" s="8"/>
      <c r="K26" s="8"/>
    </row>
    <row r="27" spans="1:12">
      <c r="B27" s="8"/>
      <c r="C27" s="550"/>
      <c r="D27" s="8"/>
      <c r="E27" s="8"/>
      <c r="F27" s="550"/>
      <c r="G27" s="550"/>
      <c r="H27" s="550"/>
      <c r="I27" s="550"/>
      <c r="J27" s="550"/>
      <c r="K27" s="550"/>
    </row>
    <row r="28" spans="1:12">
      <c r="C28" s="612" t="s">
        <v>2007</v>
      </c>
      <c r="D28" s="612"/>
      <c r="F28" s="261"/>
      <c r="G28" s="612" t="s">
        <v>2009</v>
      </c>
      <c r="H28" s="612"/>
      <c r="I28" s="612"/>
      <c r="J28" s="612"/>
      <c r="K28" s="335"/>
    </row>
    <row r="29" spans="1:12">
      <c r="C29" s="613" t="s">
        <v>2008</v>
      </c>
      <c r="D29" s="613"/>
      <c r="G29" s="613" t="s">
        <v>2010</v>
      </c>
      <c r="H29" s="613"/>
      <c r="I29" s="613"/>
      <c r="J29" s="613"/>
      <c r="K29" s="336"/>
    </row>
  </sheetData>
  <mergeCells count="11">
    <mergeCell ref="G28:J28"/>
    <mergeCell ref="G29:J29"/>
    <mergeCell ref="C28:D28"/>
    <mergeCell ref="C29:D29"/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zoomScale="85" zoomScaleNormal="85" workbookViewId="0">
      <selection activeCell="F19" sqref="F19"/>
    </sheetView>
  </sheetViews>
  <sheetFormatPr baseColWidth="10" defaultRowHeight="12.75"/>
  <cols>
    <col min="1" max="1" width="1.5703125" style="8" customWidth="1"/>
    <col min="2" max="2" width="4.5703125" style="425" customWidth="1"/>
    <col min="3" max="3" width="60.28515625" style="256" customWidth="1"/>
    <col min="4" max="4" width="18.42578125" style="256" customWidth="1"/>
    <col min="5" max="6" width="15.140625" style="256" bestFit="1" customWidth="1"/>
    <col min="7" max="7" width="15.28515625" style="256" bestFit="1" customWidth="1"/>
    <col min="8" max="11" width="15.140625" style="256" bestFit="1" customWidth="1"/>
    <col min="12" max="12" width="3.28515625" style="8" customWidth="1"/>
    <col min="13" max="16384" width="11.42578125" style="256"/>
  </cols>
  <sheetData>
    <row r="1" spans="1:12" ht="18.75" customHeight="1">
      <c r="B1" s="624" t="s">
        <v>438</v>
      </c>
      <c r="C1" s="624"/>
      <c r="D1" s="624"/>
      <c r="E1" s="624"/>
      <c r="F1" s="624"/>
      <c r="G1" s="624"/>
      <c r="H1" s="624"/>
      <c r="I1" s="624"/>
      <c r="J1" s="624"/>
      <c r="K1" s="624"/>
    </row>
    <row r="2" spans="1:12" ht="18.75" customHeight="1">
      <c r="B2" s="624" t="s">
        <v>442</v>
      </c>
      <c r="C2" s="624"/>
      <c r="D2" s="624"/>
      <c r="E2" s="624"/>
      <c r="F2" s="624"/>
      <c r="G2" s="624"/>
      <c r="H2" s="624"/>
      <c r="I2" s="624"/>
      <c r="J2" s="624"/>
      <c r="K2" s="624"/>
    </row>
    <row r="3" spans="1:12" ht="18.75" customHeight="1">
      <c r="B3" s="624" t="s">
        <v>2377</v>
      </c>
      <c r="C3" s="624"/>
      <c r="D3" s="624"/>
      <c r="E3" s="624"/>
      <c r="F3" s="624"/>
      <c r="G3" s="624"/>
      <c r="H3" s="624"/>
      <c r="I3" s="624"/>
      <c r="J3" s="624"/>
      <c r="K3" s="624"/>
    </row>
    <row r="4" spans="1:12" s="8" customFormat="1" ht="9" customHeight="1"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1:12" s="8" customFormat="1" ht="21.75" customHeight="1">
      <c r="C5" s="13" t="s">
        <v>1</v>
      </c>
      <c r="D5" s="271" t="s">
        <v>547</v>
      </c>
      <c r="E5" s="271"/>
      <c r="F5" s="403"/>
      <c r="G5" s="403"/>
      <c r="H5" s="403"/>
      <c r="I5" s="403"/>
      <c r="J5" s="403"/>
      <c r="K5" s="404"/>
    </row>
    <row r="6" spans="1:12" s="8" customFormat="1" ht="9" customHeight="1">
      <c r="B6" s="404"/>
      <c r="C6" s="404"/>
      <c r="D6" s="404"/>
      <c r="E6" s="404"/>
      <c r="F6" s="404"/>
      <c r="G6" s="404"/>
      <c r="H6" s="404"/>
      <c r="I6" s="404"/>
      <c r="J6" s="404"/>
      <c r="K6" s="404"/>
    </row>
    <row r="7" spans="1:12">
      <c r="B7" s="706" t="s">
        <v>61</v>
      </c>
      <c r="C7" s="706"/>
      <c r="D7" s="707" t="s">
        <v>209</v>
      </c>
      <c r="E7" s="707"/>
      <c r="F7" s="707"/>
      <c r="G7" s="707"/>
      <c r="H7" s="707"/>
      <c r="I7" s="707"/>
      <c r="J7" s="707"/>
      <c r="K7" s="707" t="s">
        <v>210</v>
      </c>
    </row>
    <row r="8" spans="1:12" ht="25.5">
      <c r="B8" s="706"/>
      <c r="C8" s="706"/>
      <c r="D8" s="372" t="s">
        <v>211</v>
      </c>
      <c r="E8" s="372" t="s">
        <v>212</v>
      </c>
      <c r="F8" s="372" t="s">
        <v>190</v>
      </c>
      <c r="G8" s="372" t="s">
        <v>391</v>
      </c>
      <c r="H8" s="372" t="s">
        <v>191</v>
      </c>
      <c r="I8" s="372" t="s">
        <v>392</v>
      </c>
      <c r="J8" s="372" t="s">
        <v>213</v>
      </c>
      <c r="K8" s="707"/>
    </row>
    <row r="9" spans="1:12">
      <c r="B9" s="706"/>
      <c r="C9" s="706"/>
      <c r="D9" s="372">
        <v>1</v>
      </c>
      <c r="E9" s="372">
        <v>2</v>
      </c>
      <c r="F9" s="372" t="s">
        <v>214</v>
      </c>
      <c r="G9" s="372">
        <v>4</v>
      </c>
      <c r="H9" s="372">
        <v>5</v>
      </c>
      <c r="I9" s="372">
        <v>6</v>
      </c>
      <c r="J9" s="372">
        <v>7</v>
      </c>
      <c r="K9" s="372" t="s">
        <v>453</v>
      </c>
    </row>
    <row r="10" spans="1:12" ht="3" customHeight="1">
      <c r="B10" s="405"/>
      <c r="C10" s="386"/>
      <c r="D10" s="406"/>
      <c r="E10" s="406"/>
      <c r="F10" s="406"/>
      <c r="G10" s="406"/>
      <c r="H10" s="406"/>
      <c r="I10" s="406"/>
      <c r="J10" s="406"/>
      <c r="K10" s="406"/>
    </row>
    <row r="11" spans="1:12" s="408" customFormat="1">
      <c r="A11" s="76"/>
      <c r="B11" s="708" t="s">
        <v>222</v>
      </c>
      <c r="C11" s="709"/>
      <c r="D11" s="407">
        <v>0</v>
      </c>
      <c r="E11" s="407">
        <v>0</v>
      </c>
      <c r="F11" s="407">
        <v>0</v>
      </c>
      <c r="G11" s="407">
        <v>0</v>
      </c>
      <c r="H11" s="407">
        <v>0</v>
      </c>
      <c r="I11" s="407">
        <v>0</v>
      </c>
      <c r="J11" s="407">
        <v>0</v>
      </c>
      <c r="K11" s="407">
        <v>0</v>
      </c>
      <c r="L11" s="76"/>
    </row>
    <row r="12" spans="1:12" s="408" customFormat="1">
      <c r="A12" s="76"/>
      <c r="B12" s="409"/>
      <c r="C12" s="410" t="s">
        <v>223</v>
      </c>
      <c r="D12" s="377">
        <v>0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76"/>
    </row>
    <row r="13" spans="1:12" s="408" customFormat="1">
      <c r="A13" s="76"/>
      <c r="B13" s="409"/>
      <c r="C13" s="410" t="s">
        <v>224</v>
      </c>
      <c r="D13" s="411">
        <v>0</v>
      </c>
      <c r="E13" s="411">
        <v>0</v>
      </c>
      <c r="F13" s="412">
        <v>0</v>
      </c>
      <c r="G13" s="411">
        <v>0</v>
      </c>
      <c r="H13" s="411">
        <v>0</v>
      </c>
      <c r="I13" s="411">
        <v>0</v>
      </c>
      <c r="J13" s="411">
        <v>0</v>
      </c>
      <c r="K13" s="411">
        <v>0</v>
      </c>
      <c r="L13" s="76"/>
    </row>
    <row r="14" spans="1:12" s="408" customFormat="1">
      <c r="A14" s="76"/>
      <c r="B14" s="409"/>
      <c r="C14" s="410" t="s">
        <v>225</v>
      </c>
      <c r="D14" s="411">
        <v>0</v>
      </c>
      <c r="E14" s="411">
        <v>0</v>
      </c>
      <c r="F14" s="412">
        <v>0</v>
      </c>
      <c r="G14" s="411">
        <v>0</v>
      </c>
      <c r="H14" s="411">
        <v>0</v>
      </c>
      <c r="I14" s="411">
        <v>0</v>
      </c>
      <c r="J14" s="411">
        <v>0</v>
      </c>
      <c r="K14" s="411">
        <v>0</v>
      </c>
      <c r="L14" s="76"/>
    </row>
    <row r="15" spans="1:12" s="408" customFormat="1">
      <c r="A15" s="76"/>
      <c r="B15" s="409"/>
      <c r="C15" s="410" t="s">
        <v>226</v>
      </c>
      <c r="D15" s="411">
        <v>0</v>
      </c>
      <c r="E15" s="411">
        <v>0</v>
      </c>
      <c r="F15" s="412">
        <v>0</v>
      </c>
      <c r="G15" s="411">
        <v>0</v>
      </c>
      <c r="H15" s="411">
        <v>0</v>
      </c>
      <c r="I15" s="411">
        <v>0</v>
      </c>
      <c r="J15" s="411">
        <v>0</v>
      </c>
      <c r="K15" s="411">
        <v>0</v>
      </c>
      <c r="L15" s="76"/>
    </row>
    <row r="16" spans="1:12" s="408" customFormat="1">
      <c r="A16" s="76"/>
      <c r="B16" s="409"/>
      <c r="C16" s="410" t="s">
        <v>227</v>
      </c>
      <c r="D16" s="411">
        <v>0</v>
      </c>
      <c r="E16" s="411">
        <v>0</v>
      </c>
      <c r="F16" s="412">
        <v>0</v>
      </c>
      <c r="G16" s="411">
        <v>0</v>
      </c>
      <c r="H16" s="411">
        <v>0</v>
      </c>
      <c r="I16" s="411">
        <v>0</v>
      </c>
      <c r="J16" s="411">
        <v>0</v>
      </c>
      <c r="K16" s="411">
        <v>0</v>
      </c>
      <c r="L16" s="76"/>
    </row>
    <row r="17" spans="1:12" s="408" customFormat="1">
      <c r="A17" s="76"/>
      <c r="B17" s="409"/>
      <c r="C17" s="410" t="s">
        <v>228</v>
      </c>
      <c r="D17" s="411">
        <v>0</v>
      </c>
      <c r="E17" s="411">
        <v>0</v>
      </c>
      <c r="F17" s="412">
        <v>0</v>
      </c>
      <c r="G17" s="411">
        <v>0</v>
      </c>
      <c r="H17" s="411">
        <v>0</v>
      </c>
      <c r="I17" s="411">
        <v>0</v>
      </c>
      <c r="J17" s="411">
        <v>0</v>
      </c>
      <c r="K17" s="411">
        <v>0</v>
      </c>
      <c r="L17" s="76"/>
    </row>
    <row r="18" spans="1:12" s="408" customFormat="1">
      <c r="A18" s="76"/>
      <c r="B18" s="409"/>
      <c r="C18" s="410" t="s">
        <v>229</v>
      </c>
      <c r="D18" s="411">
        <v>0</v>
      </c>
      <c r="E18" s="411">
        <v>0</v>
      </c>
      <c r="F18" s="412">
        <v>0</v>
      </c>
      <c r="G18" s="411">
        <v>0</v>
      </c>
      <c r="H18" s="411">
        <v>0</v>
      </c>
      <c r="I18" s="411">
        <v>0</v>
      </c>
      <c r="J18" s="411">
        <v>0</v>
      </c>
      <c r="K18" s="411">
        <v>0</v>
      </c>
      <c r="L18" s="76"/>
    </row>
    <row r="19" spans="1:12" s="408" customFormat="1">
      <c r="A19" s="76"/>
      <c r="B19" s="409"/>
      <c r="C19" s="410" t="s">
        <v>220</v>
      </c>
      <c r="D19" s="411">
        <v>0</v>
      </c>
      <c r="E19" s="411">
        <v>0</v>
      </c>
      <c r="F19" s="412">
        <v>0</v>
      </c>
      <c r="G19" s="411">
        <v>0</v>
      </c>
      <c r="H19" s="411">
        <v>0</v>
      </c>
      <c r="I19" s="411">
        <v>0</v>
      </c>
      <c r="J19" s="411">
        <v>0</v>
      </c>
      <c r="K19" s="411">
        <v>0</v>
      </c>
      <c r="L19" s="76"/>
    </row>
    <row r="20" spans="1:12" s="408" customFormat="1">
      <c r="A20" s="76"/>
      <c r="B20" s="409"/>
      <c r="C20" s="410"/>
      <c r="D20" s="411">
        <v>0</v>
      </c>
      <c r="E20" s="411">
        <v>0</v>
      </c>
      <c r="F20" s="412">
        <v>0</v>
      </c>
      <c r="G20" s="411">
        <v>0</v>
      </c>
      <c r="H20" s="411">
        <v>0</v>
      </c>
      <c r="I20" s="411">
        <v>0</v>
      </c>
      <c r="J20" s="411">
        <v>0</v>
      </c>
      <c r="K20" s="411">
        <v>0</v>
      </c>
      <c r="L20" s="76"/>
    </row>
    <row r="21" spans="1:12" s="415" customFormat="1">
      <c r="A21" s="413"/>
      <c r="B21" s="708" t="s">
        <v>230</v>
      </c>
      <c r="C21" s="709"/>
      <c r="D21" s="414">
        <v>0</v>
      </c>
      <c r="E21" s="414">
        <v>0</v>
      </c>
      <c r="F21" s="412">
        <v>0</v>
      </c>
      <c r="G21" s="414">
        <v>0</v>
      </c>
      <c r="H21" s="414">
        <v>0</v>
      </c>
      <c r="I21" s="414">
        <v>0</v>
      </c>
      <c r="J21" s="414">
        <v>0</v>
      </c>
      <c r="K21" s="414">
        <v>0</v>
      </c>
      <c r="L21" s="413"/>
    </row>
    <row r="22" spans="1:12" s="408" customFormat="1">
      <c r="A22" s="76"/>
      <c r="B22" s="409"/>
      <c r="C22" s="410" t="s">
        <v>231</v>
      </c>
      <c r="D22" s="416">
        <v>0</v>
      </c>
      <c r="E22" s="416">
        <v>0</v>
      </c>
      <c r="F22" s="412">
        <v>0</v>
      </c>
      <c r="G22" s="416">
        <v>0</v>
      </c>
      <c r="H22" s="416">
        <v>0</v>
      </c>
      <c r="I22" s="416">
        <v>0</v>
      </c>
      <c r="J22" s="416">
        <v>0</v>
      </c>
      <c r="K22" s="411">
        <v>0</v>
      </c>
      <c r="L22" s="76"/>
    </row>
    <row r="23" spans="1:12" s="408" customFormat="1">
      <c r="A23" s="76"/>
      <c r="B23" s="409"/>
      <c r="C23" s="410" t="s">
        <v>232</v>
      </c>
      <c r="D23" s="416">
        <v>0</v>
      </c>
      <c r="E23" s="416">
        <v>0</v>
      </c>
      <c r="F23" s="412">
        <v>0</v>
      </c>
      <c r="G23" s="416">
        <v>0</v>
      </c>
      <c r="H23" s="416">
        <v>0</v>
      </c>
      <c r="I23" s="416">
        <v>0</v>
      </c>
      <c r="J23" s="416">
        <v>0</v>
      </c>
      <c r="K23" s="411">
        <v>0</v>
      </c>
      <c r="L23" s="76"/>
    </row>
    <row r="24" spans="1:12" s="408" customFormat="1">
      <c r="A24" s="76"/>
      <c r="B24" s="409"/>
      <c r="C24" s="410" t="s">
        <v>233</v>
      </c>
      <c r="D24" s="416">
        <v>0</v>
      </c>
      <c r="E24" s="416">
        <v>0</v>
      </c>
      <c r="F24" s="412">
        <v>0</v>
      </c>
      <c r="G24" s="416">
        <v>0</v>
      </c>
      <c r="H24" s="416">
        <v>0</v>
      </c>
      <c r="I24" s="416">
        <v>0</v>
      </c>
      <c r="J24" s="416">
        <v>0</v>
      </c>
      <c r="K24" s="411">
        <v>0</v>
      </c>
      <c r="L24" s="76"/>
    </row>
    <row r="25" spans="1:12" s="408" customFormat="1">
      <c r="A25" s="76"/>
      <c r="B25" s="409"/>
      <c r="C25" s="410" t="s">
        <v>234</v>
      </c>
      <c r="D25" s="416">
        <v>0</v>
      </c>
      <c r="E25" s="416">
        <v>0</v>
      </c>
      <c r="F25" s="412">
        <v>0</v>
      </c>
      <c r="G25" s="416">
        <v>0</v>
      </c>
      <c r="H25" s="416">
        <v>0</v>
      </c>
      <c r="I25" s="416">
        <v>0</v>
      </c>
      <c r="J25" s="416">
        <v>0</v>
      </c>
      <c r="K25" s="411">
        <v>0</v>
      </c>
      <c r="L25" s="76"/>
    </row>
    <row r="26" spans="1:12" s="408" customFormat="1">
      <c r="A26" s="76"/>
      <c r="B26" s="409"/>
      <c r="C26" s="410" t="s">
        <v>235</v>
      </c>
      <c r="D26" s="416">
        <v>0</v>
      </c>
      <c r="E26" s="416">
        <v>0</v>
      </c>
      <c r="F26" s="412">
        <v>0</v>
      </c>
      <c r="G26" s="416">
        <v>0</v>
      </c>
      <c r="H26" s="416">
        <v>0</v>
      </c>
      <c r="I26" s="416">
        <v>0</v>
      </c>
      <c r="J26" s="416">
        <v>0</v>
      </c>
      <c r="K26" s="411">
        <v>0</v>
      </c>
      <c r="L26" s="76"/>
    </row>
    <row r="27" spans="1:12" s="408" customFormat="1">
      <c r="A27" s="76"/>
      <c r="B27" s="409"/>
      <c r="C27" s="410" t="s">
        <v>236</v>
      </c>
      <c r="D27" s="416">
        <v>0</v>
      </c>
      <c r="E27" s="416">
        <v>0</v>
      </c>
      <c r="F27" s="412">
        <v>0</v>
      </c>
      <c r="G27" s="416">
        <v>0</v>
      </c>
      <c r="H27" s="416">
        <v>0</v>
      </c>
      <c r="I27" s="416">
        <v>0</v>
      </c>
      <c r="J27" s="416">
        <v>0</v>
      </c>
      <c r="K27" s="411">
        <v>0</v>
      </c>
      <c r="L27" s="76"/>
    </row>
    <row r="28" spans="1:12" s="408" customFormat="1">
      <c r="A28" s="76"/>
      <c r="B28" s="409"/>
      <c r="C28" s="410" t="s">
        <v>237</v>
      </c>
      <c r="D28" s="416">
        <v>0</v>
      </c>
      <c r="E28" s="416">
        <v>0</v>
      </c>
      <c r="F28" s="412">
        <v>0</v>
      </c>
      <c r="G28" s="416">
        <v>0</v>
      </c>
      <c r="H28" s="416">
        <v>0</v>
      </c>
      <c r="I28" s="416">
        <v>0</v>
      </c>
      <c r="J28" s="416">
        <v>0</v>
      </c>
      <c r="K28" s="411">
        <v>0</v>
      </c>
      <c r="L28" s="76"/>
    </row>
    <row r="29" spans="1:12" s="408" customFormat="1">
      <c r="A29" s="76"/>
      <c r="B29" s="409"/>
      <c r="C29" s="410"/>
      <c r="D29" s="416"/>
      <c r="E29" s="416"/>
      <c r="F29" s="412">
        <v>0</v>
      </c>
      <c r="G29" s="416"/>
      <c r="H29" s="416"/>
      <c r="I29" s="416"/>
      <c r="J29" s="416"/>
      <c r="K29" s="416"/>
      <c r="L29" s="76"/>
    </row>
    <row r="30" spans="1:12" s="415" customFormat="1">
      <c r="A30" s="413"/>
      <c r="B30" s="708" t="s">
        <v>238</v>
      </c>
      <c r="C30" s="709"/>
      <c r="D30" s="412">
        <v>387062849.41000003</v>
      </c>
      <c r="E30" s="412">
        <v>341493382.61999995</v>
      </c>
      <c r="F30" s="412">
        <v>728556232.02999997</v>
      </c>
      <c r="G30" s="412">
        <v>477784365.17999989</v>
      </c>
      <c r="H30" s="412">
        <v>477784365.17999989</v>
      </c>
      <c r="I30" s="412">
        <v>304459766.94999993</v>
      </c>
      <c r="J30" s="412">
        <v>304459766.94999993</v>
      </c>
      <c r="K30" s="412">
        <v>250771866.85000008</v>
      </c>
      <c r="L30" s="413"/>
    </row>
    <row r="31" spans="1:12" s="408" customFormat="1">
      <c r="A31" s="76"/>
      <c r="B31" s="409"/>
      <c r="C31" s="410" t="s">
        <v>239</v>
      </c>
      <c r="D31" s="417">
        <v>387062849.41000003</v>
      </c>
      <c r="E31" s="417">
        <v>341493382.61999995</v>
      </c>
      <c r="F31" s="417">
        <v>728556232.02999997</v>
      </c>
      <c r="G31" s="417">
        <v>477784365.17999989</v>
      </c>
      <c r="H31" s="417">
        <v>477784365.17999989</v>
      </c>
      <c r="I31" s="417">
        <v>304459766.94999993</v>
      </c>
      <c r="J31" s="417">
        <v>304459766.94999993</v>
      </c>
      <c r="K31" s="417">
        <v>250771866.85000008</v>
      </c>
      <c r="L31" s="76"/>
    </row>
    <row r="32" spans="1:12" s="408" customFormat="1">
      <c r="A32" s="76"/>
      <c r="B32" s="409"/>
      <c r="C32" s="410" t="s">
        <v>240</v>
      </c>
      <c r="D32" s="417">
        <v>0</v>
      </c>
      <c r="E32" s="417">
        <v>0</v>
      </c>
      <c r="F32" s="417">
        <v>0</v>
      </c>
      <c r="G32" s="417">
        <v>0</v>
      </c>
      <c r="H32" s="417">
        <v>0</v>
      </c>
      <c r="I32" s="417">
        <v>0</v>
      </c>
      <c r="J32" s="417">
        <v>0</v>
      </c>
      <c r="K32" s="417">
        <v>0</v>
      </c>
      <c r="L32" s="76"/>
    </row>
    <row r="33" spans="1:12" s="408" customFormat="1">
      <c r="A33" s="76"/>
      <c r="B33" s="409"/>
      <c r="C33" s="410" t="s">
        <v>241</v>
      </c>
      <c r="D33" s="417">
        <v>0</v>
      </c>
      <c r="E33" s="417">
        <v>0</v>
      </c>
      <c r="F33" s="417">
        <v>0</v>
      </c>
      <c r="G33" s="417">
        <v>0</v>
      </c>
      <c r="H33" s="417">
        <v>0</v>
      </c>
      <c r="I33" s="417">
        <v>0</v>
      </c>
      <c r="J33" s="417">
        <v>0</v>
      </c>
      <c r="K33" s="417">
        <v>0</v>
      </c>
      <c r="L33" s="76"/>
    </row>
    <row r="34" spans="1:12" s="408" customFormat="1">
      <c r="A34" s="76"/>
      <c r="B34" s="409"/>
      <c r="C34" s="410" t="s">
        <v>242</v>
      </c>
      <c r="D34" s="417">
        <v>0</v>
      </c>
      <c r="E34" s="417">
        <v>0</v>
      </c>
      <c r="F34" s="417">
        <v>0</v>
      </c>
      <c r="G34" s="417">
        <v>0</v>
      </c>
      <c r="H34" s="417">
        <v>0</v>
      </c>
      <c r="I34" s="417">
        <v>0</v>
      </c>
      <c r="J34" s="417">
        <v>0</v>
      </c>
      <c r="K34" s="417">
        <v>0</v>
      </c>
      <c r="L34" s="76"/>
    </row>
    <row r="35" spans="1:12" s="408" customFormat="1">
      <c r="A35" s="76"/>
      <c r="B35" s="409"/>
      <c r="C35" s="410" t="s">
        <v>243</v>
      </c>
      <c r="D35" s="417">
        <v>0</v>
      </c>
      <c r="E35" s="417">
        <v>0</v>
      </c>
      <c r="F35" s="417">
        <v>0</v>
      </c>
      <c r="G35" s="417">
        <v>0</v>
      </c>
      <c r="H35" s="417">
        <v>0</v>
      </c>
      <c r="I35" s="417">
        <v>0</v>
      </c>
      <c r="J35" s="417">
        <v>0</v>
      </c>
      <c r="K35" s="417">
        <v>0</v>
      </c>
      <c r="L35" s="76"/>
    </row>
    <row r="36" spans="1:12" s="408" customFormat="1">
      <c r="A36" s="76"/>
      <c r="B36" s="409"/>
      <c r="C36" s="410" t="s">
        <v>244</v>
      </c>
      <c r="D36" s="417">
        <v>0</v>
      </c>
      <c r="E36" s="417">
        <v>0</v>
      </c>
      <c r="F36" s="417">
        <v>0</v>
      </c>
      <c r="G36" s="417">
        <v>0</v>
      </c>
      <c r="H36" s="417">
        <v>0</v>
      </c>
      <c r="I36" s="417">
        <v>0</v>
      </c>
      <c r="J36" s="417">
        <v>0</v>
      </c>
      <c r="K36" s="417">
        <v>0</v>
      </c>
      <c r="L36" s="76"/>
    </row>
    <row r="37" spans="1:12" s="408" customFormat="1">
      <c r="A37" s="76"/>
      <c r="B37" s="409"/>
      <c r="C37" s="410" t="s">
        <v>245</v>
      </c>
      <c r="D37" s="417">
        <v>0</v>
      </c>
      <c r="E37" s="417">
        <v>0</v>
      </c>
      <c r="F37" s="417">
        <v>0</v>
      </c>
      <c r="G37" s="417">
        <v>0</v>
      </c>
      <c r="H37" s="417">
        <v>0</v>
      </c>
      <c r="I37" s="417">
        <v>0</v>
      </c>
      <c r="J37" s="417">
        <v>0</v>
      </c>
      <c r="K37" s="417">
        <v>0</v>
      </c>
      <c r="L37" s="76"/>
    </row>
    <row r="38" spans="1:12" s="408" customFormat="1">
      <c r="A38" s="76"/>
      <c r="B38" s="409"/>
      <c r="C38" s="410" t="s">
        <v>246</v>
      </c>
      <c r="D38" s="417">
        <v>0</v>
      </c>
      <c r="E38" s="417">
        <v>0</v>
      </c>
      <c r="F38" s="417">
        <v>0</v>
      </c>
      <c r="G38" s="417">
        <v>0</v>
      </c>
      <c r="H38" s="417">
        <v>0</v>
      </c>
      <c r="I38" s="417">
        <v>0</v>
      </c>
      <c r="J38" s="417">
        <v>0</v>
      </c>
      <c r="K38" s="417">
        <v>0</v>
      </c>
      <c r="L38" s="76"/>
    </row>
    <row r="39" spans="1:12" s="408" customFormat="1">
      <c r="A39" s="76"/>
      <c r="B39" s="409"/>
      <c r="C39" s="410" t="s">
        <v>247</v>
      </c>
      <c r="D39" s="417">
        <v>0</v>
      </c>
      <c r="E39" s="417">
        <v>0</v>
      </c>
      <c r="F39" s="417">
        <v>0</v>
      </c>
      <c r="G39" s="417">
        <v>0</v>
      </c>
      <c r="H39" s="417">
        <v>0</v>
      </c>
      <c r="I39" s="417">
        <v>0</v>
      </c>
      <c r="J39" s="417">
        <v>0</v>
      </c>
      <c r="K39" s="417">
        <v>0</v>
      </c>
      <c r="L39" s="76"/>
    </row>
    <row r="40" spans="1:12" s="408" customFormat="1">
      <c r="A40" s="76"/>
      <c r="B40" s="409"/>
      <c r="C40" s="410"/>
      <c r="D40" s="417"/>
      <c r="E40" s="417"/>
      <c r="F40" s="417"/>
      <c r="G40" s="417"/>
      <c r="H40" s="417"/>
      <c r="I40" s="417"/>
      <c r="J40" s="417"/>
      <c r="K40" s="417"/>
      <c r="L40" s="76"/>
    </row>
    <row r="41" spans="1:12" s="415" customFormat="1">
      <c r="A41" s="413"/>
      <c r="B41" s="708" t="s">
        <v>248</v>
      </c>
      <c r="C41" s="709"/>
      <c r="D41" s="412">
        <v>0</v>
      </c>
      <c r="E41" s="412">
        <v>0</v>
      </c>
      <c r="F41" s="412">
        <v>0</v>
      </c>
      <c r="G41" s="412">
        <v>0</v>
      </c>
      <c r="H41" s="412">
        <v>0</v>
      </c>
      <c r="I41" s="412">
        <v>0</v>
      </c>
      <c r="J41" s="412">
        <v>0</v>
      </c>
      <c r="K41" s="412">
        <v>0</v>
      </c>
      <c r="L41" s="413"/>
    </row>
    <row r="42" spans="1:12" s="408" customFormat="1">
      <c r="A42" s="76"/>
      <c r="B42" s="409"/>
      <c r="C42" s="410" t="s">
        <v>249</v>
      </c>
      <c r="D42" s="417">
        <v>0</v>
      </c>
      <c r="E42" s="417">
        <v>0</v>
      </c>
      <c r="F42" s="417">
        <v>0</v>
      </c>
      <c r="G42" s="417">
        <v>0</v>
      </c>
      <c r="H42" s="417">
        <v>0</v>
      </c>
      <c r="I42" s="417">
        <v>0</v>
      </c>
      <c r="J42" s="417">
        <v>0</v>
      </c>
      <c r="K42" s="417">
        <v>0</v>
      </c>
      <c r="L42" s="76"/>
    </row>
    <row r="43" spans="1:12" s="408" customFormat="1" ht="25.5">
      <c r="A43" s="76"/>
      <c r="B43" s="409"/>
      <c r="C43" s="410" t="s">
        <v>250</v>
      </c>
      <c r="D43" s="417">
        <v>0</v>
      </c>
      <c r="E43" s="417">
        <v>0</v>
      </c>
      <c r="F43" s="417">
        <v>0</v>
      </c>
      <c r="G43" s="417">
        <v>0</v>
      </c>
      <c r="H43" s="417">
        <v>0</v>
      </c>
      <c r="I43" s="417">
        <v>0</v>
      </c>
      <c r="J43" s="417">
        <v>0</v>
      </c>
      <c r="K43" s="417">
        <v>0</v>
      </c>
      <c r="L43" s="76"/>
    </row>
    <row r="44" spans="1:12" s="408" customFormat="1">
      <c r="A44" s="76"/>
      <c r="B44" s="409"/>
      <c r="C44" s="410" t="s">
        <v>251</v>
      </c>
      <c r="D44" s="417">
        <v>0</v>
      </c>
      <c r="E44" s="417">
        <v>0</v>
      </c>
      <c r="F44" s="417">
        <v>0</v>
      </c>
      <c r="G44" s="417">
        <v>0</v>
      </c>
      <c r="H44" s="417">
        <v>0</v>
      </c>
      <c r="I44" s="417">
        <v>0</v>
      </c>
      <c r="J44" s="417">
        <v>0</v>
      </c>
      <c r="K44" s="417">
        <v>0</v>
      </c>
      <c r="L44" s="76"/>
    </row>
    <row r="45" spans="1:12" s="408" customFormat="1">
      <c r="A45" s="76"/>
      <c r="B45" s="409"/>
      <c r="C45" s="410" t="s">
        <v>252</v>
      </c>
      <c r="D45" s="417">
        <v>0</v>
      </c>
      <c r="E45" s="417">
        <v>0</v>
      </c>
      <c r="F45" s="417">
        <v>0</v>
      </c>
      <c r="G45" s="417">
        <v>0</v>
      </c>
      <c r="H45" s="417">
        <v>0</v>
      </c>
      <c r="I45" s="417">
        <v>0</v>
      </c>
      <c r="J45" s="417">
        <v>0</v>
      </c>
      <c r="K45" s="417">
        <v>0</v>
      </c>
      <c r="L45" s="76"/>
    </row>
    <row r="46" spans="1:12" s="408" customFormat="1">
      <c r="A46" s="76"/>
      <c r="B46" s="418"/>
      <c r="C46" s="419"/>
      <c r="D46" s="420"/>
      <c r="E46" s="420"/>
      <c r="F46" s="420"/>
      <c r="G46" s="420"/>
      <c r="H46" s="420"/>
      <c r="I46" s="420"/>
      <c r="J46" s="420"/>
      <c r="K46" s="420"/>
      <c r="L46" s="76"/>
    </row>
    <row r="47" spans="1:12" s="415" customFormat="1" ht="14.25" customHeight="1">
      <c r="A47" s="413"/>
      <c r="B47" s="421"/>
      <c r="C47" s="422" t="s">
        <v>215</v>
      </c>
      <c r="D47" s="423">
        <v>387062849.41000003</v>
      </c>
      <c r="E47" s="423">
        <v>341493382.61999995</v>
      </c>
      <c r="F47" s="423">
        <v>728556232.02999997</v>
      </c>
      <c r="G47" s="423">
        <v>477784365.17999989</v>
      </c>
      <c r="H47" s="423">
        <v>477784365.17999989</v>
      </c>
      <c r="I47" s="423">
        <v>304459766.94999993</v>
      </c>
      <c r="J47" s="423">
        <v>304459766.94999993</v>
      </c>
      <c r="K47" s="423">
        <v>250771866.85000008</v>
      </c>
      <c r="L47" s="413"/>
    </row>
    <row r="49" spans="2:11">
      <c r="B49" s="1" t="s">
        <v>63</v>
      </c>
      <c r="F49" s="424" t="str">
        <f>IF(F47=CAdmon!F22," ","ERROR")</f>
        <v xml:space="preserve"> </v>
      </c>
      <c r="G49" s="424"/>
      <c r="H49" s="424" t="str">
        <f>IF(H47=CAdmon!H22," ","ERROR")</f>
        <v xml:space="preserve"> </v>
      </c>
      <c r="I49" s="424"/>
      <c r="J49" s="424" t="str">
        <f>IF(J47=CAdmon!J22," ","ERROR")</f>
        <v xml:space="preserve"> </v>
      </c>
      <c r="K49" s="424" t="str">
        <f>IF(K47=CAdmon!K22," ","ERROR")</f>
        <v xml:space="preserve"> </v>
      </c>
    </row>
    <row r="52" spans="2:11">
      <c r="C52" s="261"/>
    </row>
    <row r="53" spans="2:11">
      <c r="C53" s="612" t="s">
        <v>2007</v>
      </c>
      <c r="D53" s="612"/>
      <c r="G53" s="612" t="s">
        <v>2009</v>
      </c>
      <c r="H53" s="612"/>
      <c r="I53" s="612"/>
      <c r="J53" s="612"/>
      <c r="K53" s="335"/>
    </row>
    <row r="54" spans="2:11">
      <c r="C54" s="613" t="s">
        <v>2008</v>
      </c>
      <c r="D54" s="613"/>
      <c r="G54" s="613" t="s">
        <v>2010</v>
      </c>
      <c r="H54" s="613"/>
      <c r="I54" s="613"/>
      <c r="J54" s="613"/>
      <c r="K54" s="336"/>
    </row>
  </sheetData>
  <mergeCells count="14">
    <mergeCell ref="K7:K8"/>
    <mergeCell ref="B1:K1"/>
    <mergeCell ref="B2:K2"/>
    <mergeCell ref="B3:K3"/>
    <mergeCell ref="G54:J54"/>
    <mergeCell ref="C53:D53"/>
    <mergeCell ref="C54:D54"/>
    <mergeCell ref="B7:C9"/>
    <mergeCell ref="D7:J7"/>
    <mergeCell ref="B11:C11"/>
    <mergeCell ref="B21:C21"/>
    <mergeCell ref="B30:C30"/>
    <mergeCell ref="B41:C41"/>
    <mergeCell ref="G53:J53"/>
  </mergeCells>
  <pageMargins left="0.7" right="0.7" top="0.38" bottom="0.75" header="0.3" footer="0.3"/>
  <pageSetup scale="6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3"/>
  <sheetViews>
    <sheetView showGridLines="0" zoomScale="85" zoomScaleNormal="85" workbookViewId="0">
      <selection activeCell="G14" sqref="G14"/>
    </sheetView>
  </sheetViews>
  <sheetFormatPr baseColWidth="10" defaultRowHeight="12.75"/>
  <cols>
    <col min="1" max="1" width="2.5703125" style="561" customWidth="1"/>
    <col min="2" max="2" width="2" style="256" customWidth="1"/>
    <col min="3" max="3" width="45.85546875" style="256" customWidth="1"/>
    <col min="4" max="4" width="14.85546875" style="256" bestFit="1" customWidth="1"/>
    <col min="5" max="5" width="14.42578125" style="256" bestFit="1" customWidth="1"/>
    <col min="6" max="6" width="14.85546875" style="256" bestFit="1" customWidth="1"/>
    <col min="7" max="7" width="15.28515625" style="256" bestFit="1" customWidth="1"/>
    <col min="8" max="11" width="14.85546875" style="256" bestFit="1" customWidth="1"/>
    <col min="12" max="12" width="4" style="8" customWidth="1"/>
    <col min="13" max="16384" width="11.42578125" style="256"/>
  </cols>
  <sheetData>
    <row r="1" spans="1:11" ht="16.5" customHeight="1">
      <c r="B1" s="624" t="s">
        <v>438</v>
      </c>
      <c r="C1" s="624"/>
      <c r="D1" s="624"/>
      <c r="E1" s="624"/>
      <c r="F1" s="624"/>
      <c r="G1" s="624"/>
      <c r="H1" s="624"/>
      <c r="I1" s="624"/>
      <c r="J1" s="624"/>
      <c r="K1" s="624"/>
    </row>
    <row r="2" spans="1:11" ht="16.5" customHeight="1">
      <c r="B2" s="624" t="s">
        <v>440</v>
      </c>
      <c r="C2" s="624"/>
      <c r="D2" s="624"/>
      <c r="E2" s="624"/>
      <c r="F2" s="624"/>
      <c r="G2" s="624"/>
      <c r="H2" s="624"/>
      <c r="I2" s="624"/>
      <c r="J2" s="624"/>
      <c r="K2" s="624"/>
    </row>
    <row r="3" spans="1:11" ht="16.5" customHeight="1">
      <c r="B3" s="624" t="s">
        <v>2376</v>
      </c>
      <c r="C3" s="624"/>
      <c r="D3" s="624"/>
      <c r="E3" s="624"/>
      <c r="F3" s="624"/>
      <c r="G3" s="624"/>
      <c r="H3" s="624"/>
      <c r="I3" s="624"/>
      <c r="J3" s="624"/>
      <c r="K3" s="624"/>
    </row>
    <row r="4" spans="1:11" s="8" customFormat="1">
      <c r="A4" s="561"/>
    </row>
    <row r="5" spans="1:11" s="8" customFormat="1">
      <c r="A5" s="561"/>
      <c r="C5" s="13" t="s">
        <v>1</v>
      </c>
      <c r="D5" s="271" t="s">
        <v>547</v>
      </c>
      <c r="E5" s="271"/>
      <c r="F5" s="270"/>
      <c r="G5" s="270"/>
      <c r="H5" s="271"/>
      <c r="I5" s="271"/>
      <c r="J5" s="55"/>
    </row>
    <row r="6" spans="1:11" s="8" customFormat="1">
      <c r="A6" s="561"/>
    </row>
    <row r="7" spans="1:11">
      <c r="B7" s="710" t="s">
        <v>61</v>
      </c>
      <c r="C7" s="711"/>
      <c r="D7" s="707" t="s">
        <v>216</v>
      </c>
      <c r="E7" s="707"/>
      <c r="F7" s="707"/>
      <c r="G7" s="707"/>
      <c r="H7" s="707"/>
      <c r="I7" s="707"/>
      <c r="J7" s="707"/>
      <c r="K7" s="707" t="s">
        <v>210</v>
      </c>
    </row>
    <row r="8" spans="1:11" ht="25.5">
      <c r="B8" s="712"/>
      <c r="C8" s="713"/>
      <c r="D8" s="372" t="s">
        <v>211</v>
      </c>
      <c r="E8" s="372" t="s">
        <v>212</v>
      </c>
      <c r="F8" s="372" t="s">
        <v>190</v>
      </c>
      <c r="G8" s="372" t="s">
        <v>391</v>
      </c>
      <c r="H8" s="372" t="s">
        <v>191</v>
      </c>
      <c r="I8" s="372" t="s">
        <v>392</v>
      </c>
      <c r="J8" s="372" t="s">
        <v>213</v>
      </c>
      <c r="K8" s="707"/>
    </row>
    <row r="9" spans="1:11">
      <c r="B9" s="714"/>
      <c r="C9" s="715"/>
      <c r="D9" s="372">
        <v>1</v>
      </c>
      <c r="E9" s="372">
        <v>2</v>
      </c>
      <c r="F9" s="372" t="s">
        <v>214</v>
      </c>
      <c r="G9" s="372">
        <v>4</v>
      </c>
      <c r="H9" s="372">
        <v>5</v>
      </c>
      <c r="I9" s="372">
        <v>6</v>
      </c>
      <c r="J9" s="372">
        <v>7</v>
      </c>
      <c r="K9" s="372" t="s">
        <v>453</v>
      </c>
    </row>
    <row r="10" spans="1:11">
      <c r="B10" s="385"/>
      <c r="C10" s="386"/>
      <c r="D10" s="387"/>
      <c r="E10" s="387"/>
      <c r="F10" s="387"/>
      <c r="G10" s="387"/>
      <c r="H10" s="387"/>
      <c r="I10" s="387"/>
      <c r="J10" s="387"/>
      <c r="K10" s="387"/>
    </row>
    <row r="11" spans="1:11">
      <c r="A11" s="561">
        <v>1</v>
      </c>
      <c r="B11" s="373"/>
      <c r="C11" s="388" t="s">
        <v>217</v>
      </c>
      <c r="D11" s="377">
        <v>78472224.840000004</v>
      </c>
      <c r="E11" s="377">
        <v>13453093</v>
      </c>
      <c r="F11" s="377">
        <v>91925317.840000004</v>
      </c>
      <c r="G11" s="377">
        <v>81246880.959999979</v>
      </c>
      <c r="H11" s="377">
        <v>81246880.959999979</v>
      </c>
      <c r="I11" s="377">
        <v>79142474.079999983</v>
      </c>
      <c r="J11" s="377">
        <v>79142474.079999983</v>
      </c>
      <c r="K11" s="377">
        <v>10678436.880000025</v>
      </c>
    </row>
    <row r="12" spans="1:11">
      <c r="B12" s="373"/>
      <c r="C12" s="374"/>
      <c r="D12" s="389"/>
      <c r="E12" s="389"/>
      <c r="F12" s="389"/>
      <c r="G12" s="389"/>
      <c r="H12" s="389"/>
      <c r="I12" s="389"/>
      <c r="J12" s="389"/>
      <c r="K12" s="389"/>
    </row>
    <row r="13" spans="1:11">
      <c r="A13" s="561">
        <v>2</v>
      </c>
      <c r="B13" s="390"/>
      <c r="C13" s="388" t="s">
        <v>218</v>
      </c>
      <c r="D13" s="377">
        <v>308590624.56999999</v>
      </c>
      <c r="E13" s="377">
        <v>328040289.61999995</v>
      </c>
      <c r="F13" s="377">
        <v>636630914.18999994</v>
      </c>
      <c r="G13" s="377">
        <v>396537484.21999991</v>
      </c>
      <c r="H13" s="377">
        <v>396537484.21999991</v>
      </c>
      <c r="I13" s="377">
        <v>225317292.87</v>
      </c>
      <c r="J13" s="377">
        <v>225317292.87</v>
      </c>
      <c r="K13" s="377">
        <v>240093429.97000003</v>
      </c>
    </row>
    <row r="14" spans="1:11">
      <c r="B14" s="373"/>
      <c r="C14" s="374"/>
      <c r="D14" s="389"/>
      <c r="E14" s="389"/>
      <c r="F14" s="389"/>
      <c r="G14" s="389"/>
      <c r="H14" s="389"/>
      <c r="I14" s="389"/>
      <c r="J14" s="389"/>
      <c r="K14" s="389"/>
    </row>
    <row r="15" spans="1:11" ht="25.5">
      <c r="B15" s="390"/>
      <c r="C15" s="388" t="s">
        <v>219</v>
      </c>
      <c r="D15" s="389">
        <v>0</v>
      </c>
      <c r="E15" s="389">
        <v>0</v>
      </c>
      <c r="F15" s="389">
        <v>0</v>
      </c>
      <c r="G15" s="389">
        <v>0</v>
      </c>
      <c r="H15" s="389">
        <v>0</v>
      </c>
      <c r="I15" s="389">
        <v>0</v>
      </c>
      <c r="J15" s="389">
        <v>0</v>
      </c>
      <c r="K15" s="389">
        <v>0</v>
      </c>
    </row>
    <row r="16" spans="1:11">
      <c r="B16" s="391"/>
      <c r="C16" s="392"/>
      <c r="D16" s="393"/>
      <c r="E16" s="393"/>
      <c r="F16" s="393"/>
      <c r="G16" s="393"/>
      <c r="H16" s="393"/>
      <c r="I16" s="393"/>
      <c r="J16" s="393"/>
      <c r="K16" s="393"/>
    </row>
    <row r="17" spans="1:12" s="371" customFormat="1">
      <c r="A17" s="562"/>
      <c r="B17" s="391"/>
      <c r="C17" s="392" t="s">
        <v>215</v>
      </c>
      <c r="D17" s="394">
        <v>387062849.40999997</v>
      </c>
      <c r="E17" s="394">
        <v>341493382.61999995</v>
      </c>
      <c r="F17" s="394">
        <v>728556232.02999997</v>
      </c>
      <c r="G17" s="394">
        <v>477784365.17999989</v>
      </c>
      <c r="H17" s="394">
        <v>477784365.17999989</v>
      </c>
      <c r="I17" s="394">
        <v>304459766.94999999</v>
      </c>
      <c r="J17" s="394">
        <v>304459766.94999999</v>
      </c>
      <c r="K17" s="394">
        <v>250771866.85000005</v>
      </c>
      <c r="L17" s="287"/>
    </row>
    <row r="18" spans="1:12" s="8" customFormat="1">
      <c r="A18" s="561"/>
    </row>
    <row r="19" spans="1:12">
      <c r="C19" s="1" t="s">
        <v>63</v>
      </c>
    </row>
    <row r="20" spans="1:12">
      <c r="D20" s="395" t="str">
        <f>IF(D17=CAdmon!D22," ","ERROR")</f>
        <v xml:space="preserve"> </v>
      </c>
      <c r="E20" s="395" t="str">
        <f>IF(E17=CAdmon!E22," ","ERROR")</f>
        <v xml:space="preserve"> </v>
      </c>
      <c r="F20" s="395" t="str">
        <f>IF(F17=CAdmon!F22," ","ERROR")</f>
        <v xml:space="preserve"> </v>
      </c>
      <c r="G20" s="395"/>
      <c r="H20" s="395" t="str">
        <f>IF(H17=CAdmon!H22," ","ERROR")</f>
        <v xml:space="preserve"> </v>
      </c>
      <c r="I20" s="395"/>
      <c r="J20" s="395" t="str">
        <f>IF(J17=CAdmon!J22," ","ERROR")</f>
        <v xml:space="preserve"> </v>
      </c>
      <c r="K20" s="395" t="str">
        <f>IF(K17=CAdmon!K22," ","ERROR")</f>
        <v xml:space="preserve"> </v>
      </c>
    </row>
    <row r="21" spans="1:12">
      <c r="C21" s="261"/>
    </row>
    <row r="22" spans="1:12">
      <c r="C22" s="612" t="s">
        <v>2007</v>
      </c>
      <c r="D22" s="612"/>
      <c r="G22" s="612" t="s">
        <v>2009</v>
      </c>
      <c r="H22" s="612"/>
      <c r="I22" s="612"/>
      <c r="J22" s="612"/>
      <c r="K22" s="335"/>
    </row>
    <row r="23" spans="1:12">
      <c r="C23" s="613" t="s">
        <v>2008</v>
      </c>
      <c r="D23" s="613"/>
      <c r="G23" s="613" t="s">
        <v>2010</v>
      </c>
      <c r="H23" s="613"/>
      <c r="I23" s="613"/>
      <c r="J23" s="613"/>
      <c r="K23" s="336"/>
    </row>
  </sheetData>
  <mergeCells count="10">
    <mergeCell ref="C23:D23"/>
    <mergeCell ref="G22:J22"/>
    <mergeCell ref="G23:J23"/>
    <mergeCell ref="B7:C9"/>
    <mergeCell ref="D7:J7"/>
    <mergeCell ref="K7:K8"/>
    <mergeCell ref="B1:K1"/>
    <mergeCell ref="B3:K3"/>
    <mergeCell ref="B2:K2"/>
    <mergeCell ref="C22:D22"/>
  </mergeCells>
  <pageMargins left="0.7" right="0.7" top="0.38" bottom="0.75" header="0.3" footer="0.3"/>
  <pageSetup scale="77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7"/>
  <sheetViews>
    <sheetView showGridLines="0" zoomScale="85" zoomScaleNormal="85" workbookViewId="0">
      <selection activeCell="D13" sqref="D13"/>
    </sheetView>
  </sheetViews>
  <sheetFormatPr baseColWidth="10" defaultRowHeight="12.75"/>
  <cols>
    <col min="1" max="1" width="2.42578125" style="8" customWidth="1"/>
    <col min="2" max="2" width="4.5703125" style="256" customWidth="1"/>
    <col min="3" max="3" width="57.28515625" style="256" customWidth="1"/>
    <col min="4" max="4" width="14.85546875" style="256" bestFit="1" customWidth="1"/>
    <col min="5" max="5" width="14.42578125" style="256" bestFit="1" customWidth="1"/>
    <col min="6" max="6" width="14.85546875" style="256" bestFit="1" customWidth="1"/>
    <col min="7" max="7" width="15.28515625" style="256" bestFit="1" customWidth="1"/>
    <col min="8" max="11" width="14.85546875" style="256" bestFit="1" customWidth="1"/>
    <col min="12" max="12" width="3.7109375" style="8" customWidth="1"/>
    <col min="13" max="16384" width="11.42578125" style="256"/>
  </cols>
  <sheetData>
    <row r="1" spans="1:11" ht="14.25" customHeight="1">
      <c r="B1" s="624" t="s">
        <v>438</v>
      </c>
      <c r="C1" s="624"/>
      <c r="D1" s="624"/>
      <c r="E1" s="624"/>
      <c r="F1" s="624"/>
      <c r="G1" s="624"/>
      <c r="H1" s="624"/>
      <c r="I1" s="624"/>
      <c r="J1" s="624"/>
      <c r="K1" s="624"/>
    </row>
    <row r="2" spans="1:11" ht="14.25" customHeight="1">
      <c r="B2" s="624" t="s">
        <v>441</v>
      </c>
      <c r="C2" s="624"/>
      <c r="D2" s="624"/>
      <c r="E2" s="624"/>
      <c r="F2" s="624"/>
      <c r="G2" s="624"/>
      <c r="H2" s="624"/>
      <c r="I2" s="624"/>
      <c r="J2" s="624"/>
      <c r="K2" s="624"/>
    </row>
    <row r="3" spans="1:11" ht="14.25" customHeight="1">
      <c r="B3" s="624" t="s">
        <v>2376</v>
      </c>
      <c r="C3" s="624"/>
      <c r="D3" s="624"/>
      <c r="E3" s="624"/>
      <c r="F3" s="624"/>
      <c r="G3" s="624"/>
      <c r="H3" s="624"/>
      <c r="I3" s="624"/>
      <c r="J3" s="624"/>
      <c r="K3" s="624"/>
    </row>
    <row r="4" spans="1:11" s="8" customFormat="1" ht="6.75" customHeight="1"/>
    <row r="5" spans="1:11" s="8" customFormat="1" ht="18" customHeight="1">
      <c r="C5" s="13" t="s">
        <v>1</v>
      </c>
      <c r="D5" s="271" t="s">
        <v>547</v>
      </c>
      <c r="E5" s="271"/>
      <c r="F5" s="271"/>
      <c r="G5" s="271"/>
      <c r="H5" s="55"/>
      <c r="I5" s="55"/>
      <c r="J5" s="55"/>
    </row>
    <row r="6" spans="1:11" s="8" customFormat="1" ht="6.75" customHeight="1"/>
    <row r="7" spans="1:11">
      <c r="B7" s="706" t="s">
        <v>61</v>
      </c>
      <c r="C7" s="706"/>
      <c r="D7" s="707" t="s">
        <v>209</v>
      </c>
      <c r="E7" s="707"/>
      <c r="F7" s="707"/>
      <c r="G7" s="707"/>
      <c r="H7" s="707"/>
      <c r="I7" s="707"/>
      <c r="J7" s="707"/>
      <c r="K7" s="707" t="s">
        <v>210</v>
      </c>
    </row>
    <row r="8" spans="1:11" ht="25.5">
      <c r="B8" s="706"/>
      <c r="C8" s="706"/>
      <c r="D8" s="372" t="s">
        <v>211</v>
      </c>
      <c r="E8" s="372" t="s">
        <v>212</v>
      </c>
      <c r="F8" s="372" t="s">
        <v>190</v>
      </c>
      <c r="G8" s="372" t="s">
        <v>391</v>
      </c>
      <c r="H8" s="372" t="s">
        <v>191</v>
      </c>
      <c r="I8" s="372" t="s">
        <v>392</v>
      </c>
      <c r="J8" s="372" t="s">
        <v>213</v>
      </c>
      <c r="K8" s="707"/>
    </row>
    <row r="9" spans="1:11" ht="11.25" customHeight="1">
      <c r="B9" s="706"/>
      <c r="C9" s="706"/>
      <c r="D9" s="372">
        <v>1</v>
      </c>
      <c r="E9" s="372">
        <v>2</v>
      </c>
      <c r="F9" s="372" t="s">
        <v>214</v>
      </c>
      <c r="G9" s="372">
        <v>4</v>
      </c>
      <c r="H9" s="372">
        <v>5</v>
      </c>
      <c r="I9" s="372">
        <v>6</v>
      </c>
      <c r="J9" s="372">
        <v>7</v>
      </c>
      <c r="K9" s="372" t="s">
        <v>453</v>
      </c>
    </row>
    <row r="10" spans="1:11" ht="12.75" customHeight="1">
      <c r="B10" s="716" t="s">
        <v>160</v>
      </c>
      <c r="C10" s="717"/>
      <c r="D10" s="396">
        <v>2135890.9</v>
      </c>
      <c r="E10" s="396">
        <v>0</v>
      </c>
      <c r="F10" s="396">
        <v>2135890.9</v>
      </c>
      <c r="G10" s="396">
        <v>1676086.68</v>
      </c>
      <c r="H10" s="396">
        <v>1676086.68</v>
      </c>
      <c r="I10" s="396">
        <v>1676086.6800000002</v>
      </c>
      <c r="J10" s="396">
        <v>1676086.6800000002</v>
      </c>
      <c r="K10" s="396">
        <v>459804.22</v>
      </c>
    </row>
    <row r="11" spans="1:11">
      <c r="A11" s="561">
        <v>1100</v>
      </c>
      <c r="B11" s="397"/>
      <c r="C11" s="398" t="s">
        <v>1984</v>
      </c>
      <c r="D11" s="377">
        <v>2135890.9</v>
      </c>
      <c r="E11" s="377">
        <v>0</v>
      </c>
      <c r="F11" s="377">
        <v>2135890.9</v>
      </c>
      <c r="G11" s="377">
        <v>1676086.68</v>
      </c>
      <c r="H11" s="377">
        <v>1676086.68</v>
      </c>
      <c r="I11" s="377">
        <v>1676086.6800000002</v>
      </c>
      <c r="J11" s="377">
        <v>1676086.6800000002</v>
      </c>
      <c r="K11" s="377">
        <v>459804.22</v>
      </c>
    </row>
    <row r="12" spans="1:11" ht="12.75" customHeight="1">
      <c r="A12" s="561"/>
      <c r="B12" s="716" t="s">
        <v>72</v>
      </c>
      <c r="C12" s="717"/>
      <c r="D12" s="396">
        <v>1230000</v>
      </c>
      <c r="E12" s="396">
        <v>-20514.400000000001</v>
      </c>
      <c r="F12" s="396">
        <v>1209485.6000000001</v>
      </c>
      <c r="G12" s="396">
        <v>739953.60000000009</v>
      </c>
      <c r="H12" s="396">
        <v>739953.60000000009</v>
      </c>
      <c r="I12" s="396">
        <v>739953.60000000009</v>
      </c>
      <c r="J12" s="396">
        <v>739953.60000000009</v>
      </c>
      <c r="K12" s="396">
        <v>469532</v>
      </c>
    </row>
    <row r="13" spans="1:11" ht="25.5">
      <c r="A13" s="561">
        <v>2100</v>
      </c>
      <c r="B13" s="397"/>
      <c r="C13" s="398" t="s">
        <v>1985</v>
      </c>
      <c r="D13" s="377">
        <v>235000</v>
      </c>
      <c r="E13" s="377">
        <v>-8000</v>
      </c>
      <c r="F13" s="377">
        <v>227000</v>
      </c>
      <c r="G13" s="377">
        <v>140668.58000000002</v>
      </c>
      <c r="H13" s="377">
        <v>140668.58000000002</v>
      </c>
      <c r="I13" s="377">
        <v>140668.58000000002</v>
      </c>
      <c r="J13" s="377">
        <v>140668.58000000002</v>
      </c>
      <c r="K13" s="377">
        <v>86331.419999999984</v>
      </c>
    </row>
    <row r="14" spans="1:11">
      <c r="A14" s="561">
        <v>2200</v>
      </c>
      <c r="B14" s="397"/>
      <c r="C14" s="398" t="s">
        <v>1986</v>
      </c>
      <c r="D14" s="377">
        <v>0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</row>
    <row r="15" spans="1:11">
      <c r="A15" s="561">
        <v>2400</v>
      </c>
      <c r="B15" s="397"/>
      <c r="C15" s="398" t="s">
        <v>1987</v>
      </c>
      <c r="D15" s="377">
        <v>45000</v>
      </c>
      <c r="E15" s="377">
        <v>0</v>
      </c>
      <c r="F15" s="377">
        <v>45000</v>
      </c>
      <c r="G15" s="377">
        <v>37002</v>
      </c>
      <c r="H15" s="377">
        <v>37002</v>
      </c>
      <c r="I15" s="377">
        <v>37002</v>
      </c>
      <c r="J15" s="377">
        <v>37002</v>
      </c>
      <c r="K15" s="377">
        <v>7998</v>
      </c>
    </row>
    <row r="16" spans="1:11" ht="12.75" customHeight="1">
      <c r="A16" s="561">
        <v>2500</v>
      </c>
      <c r="B16" s="397"/>
      <c r="C16" s="398" t="s">
        <v>1988</v>
      </c>
      <c r="D16" s="377">
        <v>194000</v>
      </c>
      <c r="E16" s="377">
        <v>1600</v>
      </c>
      <c r="F16" s="377">
        <v>195600</v>
      </c>
      <c r="G16" s="377">
        <v>63461.3</v>
      </c>
      <c r="H16" s="377">
        <v>63461.3</v>
      </c>
      <c r="I16" s="377">
        <v>63461.3</v>
      </c>
      <c r="J16" s="377">
        <v>63461.3</v>
      </c>
      <c r="K16" s="377">
        <v>132138.70000000001</v>
      </c>
    </row>
    <row r="17" spans="1:11">
      <c r="A17" s="561">
        <v>2600</v>
      </c>
      <c r="B17" s="397"/>
      <c r="C17" s="398" t="s">
        <v>1989</v>
      </c>
      <c r="D17" s="377">
        <v>666000</v>
      </c>
      <c r="E17" s="377">
        <v>0</v>
      </c>
      <c r="F17" s="377">
        <v>666000</v>
      </c>
      <c r="G17" s="377">
        <v>454439.44</v>
      </c>
      <c r="H17" s="377">
        <v>454439.44</v>
      </c>
      <c r="I17" s="377">
        <v>454439.44</v>
      </c>
      <c r="J17" s="377">
        <v>454439.44</v>
      </c>
      <c r="K17" s="377">
        <v>211560.56</v>
      </c>
    </row>
    <row r="18" spans="1:11">
      <c r="A18" s="561">
        <v>2700</v>
      </c>
      <c r="B18" s="397"/>
      <c r="C18" s="398" t="s">
        <v>1990</v>
      </c>
      <c r="D18" s="377">
        <v>35000</v>
      </c>
      <c r="E18" s="377">
        <v>-14114.4</v>
      </c>
      <c r="F18" s="377">
        <v>20885.599999999999</v>
      </c>
      <c r="G18" s="377">
        <v>10495.220000000001</v>
      </c>
      <c r="H18" s="377">
        <v>10495.220000000001</v>
      </c>
      <c r="I18" s="377">
        <v>10495.220000000001</v>
      </c>
      <c r="J18" s="377">
        <v>10495.220000000001</v>
      </c>
      <c r="K18" s="377">
        <v>10390.379999999997</v>
      </c>
    </row>
    <row r="19" spans="1:11">
      <c r="A19" s="561">
        <v>2900</v>
      </c>
      <c r="B19" s="397"/>
      <c r="C19" s="398" t="s">
        <v>1991</v>
      </c>
      <c r="D19" s="377">
        <v>55000</v>
      </c>
      <c r="E19" s="377">
        <v>0</v>
      </c>
      <c r="F19" s="377">
        <v>55000</v>
      </c>
      <c r="G19" s="377">
        <v>33887.06</v>
      </c>
      <c r="H19" s="377">
        <v>33887.06</v>
      </c>
      <c r="I19" s="377">
        <v>33887.06</v>
      </c>
      <c r="J19" s="377">
        <v>33887.06</v>
      </c>
      <c r="K19" s="377">
        <v>21112.940000000002</v>
      </c>
    </row>
    <row r="20" spans="1:11">
      <c r="A20" s="561"/>
      <c r="B20" s="716" t="s">
        <v>74</v>
      </c>
      <c r="C20" s="717"/>
      <c r="D20" s="396">
        <v>75106333.939999998</v>
      </c>
      <c r="E20" s="396">
        <v>13473607.4</v>
      </c>
      <c r="F20" s="396">
        <v>88579941.340000004</v>
      </c>
      <c r="G20" s="396">
        <v>78830840.679999977</v>
      </c>
      <c r="H20" s="396">
        <v>78830840.679999977</v>
      </c>
      <c r="I20" s="396">
        <v>76726433.799999982</v>
      </c>
      <c r="J20" s="396">
        <v>76726433.799999982</v>
      </c>
      <c r="K20" s="396">
        <v>9749100.6600000039</v>
      </c>
    </row>
    <row r="21" spans="1:11">
      <c r="A21" s="561">
        <v>3100</v>
      </c>
      <c r="B21" s="397"/>
      <c r="C21" s="398" t="s">
        <v>1992</v>
      </c>
      <c r="D21" s="377">
        <v>6214998.8200000003</v>
      </c>
      <c r="E21" s="377">
        <v>2567112</v>
      </c>
      <c r="F21" s="377">
        <v>8782110.8200000003</v>
      </c>
      <c r="G21" s="377">
        <v>8757324.1400000006</v>
      </c>
      <c r="H21" s="377">
        <v>8757324.1400000006</v>
      </c>
      <c r="I21" s="377">
        <v>8318833.1299999999</v>
      </c>
      <c r="J21" s="377">
        <v>8318833.1299999999</v>
      </c>
      <c r="K21" s="377">
        <v>24786.679999999702</v>
      </c>
    </row>
    <row r="22" spans="1:11">
      <c r="A22" s="561">
        <v>3200</v>
      </c>
      <c r="B22" s="397"/>
      <c r="C22" s="398" t="s">
        <v>539</v>
      </c>
      <c r="D22" s="377">
        <v>40000</v>
      </c>
      <c r="E22" s="377">
        <v>981335.4</v>
      </c>
      <c r="F22" s="377">
        <v>1021335.4</v>
      </c>
      <c r="G22" s="377">
        <v>661297.44000000006</v>
      </c>
      <c r="H22" s="377">
        <v>661297.44000000006</v>
      </c>
      <c r="I22" s="377">
        <v>661262.64000000013</v>
      </c>
      <c r="J22" s="377">
        <v>661262.64000000013</v>
      </c>
      <c r="K22" s="377">
        <v>360037.95999999996</v>
      </c>
    </row>
    <row r="23" spans="1:11">
      <c r="A23" s="561">
        <v>3300</v>
      </c>
      <c r="B23" s="397"/>
      <c r="C23" s="398" t="s">
        <v>1993</v>
      </c>
      <c r="D23" s="377">
        <v>34421540.710000001</v>
      </c>
      <c r="E23" s="377">
        <v>5603860</v>
      </c>
      <c r="F23" s="377">
        <v>40025400.710000001</v>
      </c>
      <c r="G23" s="377">
        <v>39528177.869999997</v>
      </c>
      <c r="H23" s="377">
        <v>39528177.869999997</v>
      </c>
      <c r="I23" s="377">
        <v>38714297.869999997</v>
      </c>
      <c r="J23" s="377">
        <v>38714297.869999997</v>
      </c>
      <c r="K23" s="377">
        <v>497222.84000000358</v>
      </c>
    </row>
    <row r="24" spans="1:11">
      <c r="A24" s="561">
        <v>3400</v>
      </c>
      <c r="B24" s="397"/>
      <c r="C24" s="398" t="s">
        <v>1994</v>
      </c>
      <c r="D24" s="377">
        <v>2093382.3900000001</v>
      </c>
      <c r="E24" s="377">
        <v>-50000</v>
      </c>
      <c r="F24" s="377">
        <v>2043382.3900000001</v>
      </c>
      <c r="G24" s="377">
        <v>959417.46</v>
      </c>
      <c r="H24" s="377">
        <v>959417.46</v>
      </c>
      <c r="I24" s="377">
        <v>659748.9</v>
      </c>
      <c r="J24" s="377">
        <v>659748.9</v>
      </c>
      <c r="K24" s="377">
        <v>1083964.9300000002</v>
      </c>
    </row>
    <row r="25" spans="1:11" ht="25.5">
      <c r="A25" s="561">
        <v>3500</v>
      </c>
      <c r="B25" s="397"/>
      <c r="C25" s="398" t="s">
        <v>1995</v>
      </c>
      <c r="D25" s="377">
        <v>14329749.74</v>
      </c>
      <c r="E25" s="377">
        <v>1426968</v>
      </c>
      <c r="F25" s="377">
        <v>15756717.74</v>
      </c>
      <c r="G25" s="377">
        <v>15105834.239999998</v>
      </c>
      <c r="H25" s="377">
        <v>15105834.239999998</v>
      </c>
      <c r="I25" s="377">
        <v>14548277.23</v>
      </c>
      <c r="J25" s="377">
        <v>14548277.23</v>
      </c>
      <c r="K25" s="377">
        <v>650883.50000000186</v>
      </c>
    </row>
    <row r="26" spans="1:11">
      <c r="A26" s="561">
        <v>3600</v>
      </c>
      <c r="B26" s="397"/>
      <c r="C26" s="398" t="s">
        <v>1996</v>
      </c>
      <c r="D26" s="377">
        <v>500000</v>
      </c>
      <c r="E26" s="377">
        <v>600000</v>
      </c>
      <c r="F26" s="377">
        <v>1100000</v>
      </c>
      <c r="G26" s="377">
        <v>727128.48</v>
      </c>
      <c r="H26" s="377">
        <v>727128.48</v>
      </c>
      <c r="I26" s="377">
        <v>727128.48</v>
      </c>
      <c r="J26" s="377">
        <v>727128.48</v>
      </c>
      <c r="K26" s="377">
        <v>372871.52</v>
      </c>
    </row>
    <row r="27" spans="1:11">
      <c r="A27" s="561">
        <v>3700</v>
      </c>
      <c r="B27" s="397"/>
      <c r="C27" s="398" t="s">
        <v>1997</v>
      </c>
      <c r="D27" s="377">
        <v>300000</v>
      </c>
      <c r="E27" s="377">
        <v>0</v>
      </c>
      <c r="F27" s="377">
        <v>300000</v>
      </c>
      <c r="G27" s="377">
        <v>141942.41</v>
      </c>
      <c r="H27" s="377">
        <v>141942.41</v>
      </c>
      <c r="I27" s="377">
        <v>141942.41</v>
      </c>
      <c r="J27" s="377">
        <v>141942.41</v>
      </c>
      <c r="K27" s="377">
        <v>158057.59</v>
      </c>
    </row>
    <row r="28" spans="1:11">
      <c r="A28" s="561">
        <v>3800</v>
      </c>
      <c r="B28" s="397"/>
      <c r="C28" s="398" t="s">
        <v>540</v>
      </c>
      <c r="D28" s="377">
        <v>2450000</v>
      </c>
      <c r="E28" s="377">
        <v>2344332</v>
      </c>
      <c r="F28" s="377">
        <v>4794332</v>
      </c>
      <c r="G28" s="377">
        <v>4371743.95</v>
      </c>
      <c r="H28" s="377">
        <v>4371743.95</v>
      </c>
      <c r="I28" s="377">
        <v>4366268.45</v>
      </c>
      <c r="J28" s="377">
        <v>4366268.45</v>
      </c>
      <c r="K28" s="377">
        <v>422588.04999999981</v>
      </c>
    </row>
    <row r="29" spans="1:11">
      <c r="A29" s="561">
        <v>3900</v>
      </c>
      <c r="B29" s="397"/>
      <c r="C29" s="398" t="s">
        <v>541</v>
      </c>
      <c r="D29" s="377">
        <v>14756662.279999999</v>
      </c>
      <c r="E29" s="377">
        <v>0</v>
      </c>
      <c r="F29" s="377">
        <v>14756662.279999999</v>
      </c>
      <c r="G29" s="377">
        <v>8577974.6899999995</v>
      </c>
      <c r="H29" s="377">
        <v>8577974.6899999995</v>
      </c>
      <c r="I29" s="377">
        <v>8588674.6899999995</v>
      </c>
      <c r="J29" s="377">
        <v>8588674.6899999995</v>
      </c>
      <c r="K29" s="377">
        <v>6178687.5899999999</v>
      </c>
    </row>
    <row r="30" spans="1:11" ht="12.75" customHeight="1">
      <c r="A30" s="561"/>
      <c r="B30" s="716" t="s">
        <v>221</v>
      </c>
      <c r="C30" s="717"/>
      <c r="D30" s="396">
        <v>9880763.4499999993</v>
      </c>
      <c r="E30" s="396">
        <v>323846678.10000002</v>
      </c>
      <c r="F30" s="396">
        <v>333727441.55000001</v>
      </c>
      <c r="G30" s="396">
        <v>305637947.06999999</v>
      </c>
      <c r="H30" s="396">
        <v>305637947.06999999</v>
      </c>
      <c r="I30" s="396">
        <v>137430878.09999999</v>
      </c>
      <c r="J30" s="396">
        <v>137430878.09999999</v>
      </c>
      <c r="K30" s="396">
        <v>28089494.480000027</v>
      </c>
    </row>
    <row r="31" spans="1:11">
      <c r="A31" s="561">
        <v>5100</v>
      </c>
      <c r="B31" s="397"/>
      <c r="C31" s="398" t="s">
        <v>326</v>
      </c>
      <c r="D31" s="377">
        <v>330000</v>
      </c>
      <c r="E31" s="377">
        <v>297973.24</v>
      </c>
      <c r="F31" s="377">
        <v>627973.24</v>
      </c>
      <c r="G31" s="377">
        <v>524893.49</v>
      </c>
      <c r="H31" s="377">
        <v>524893.49</v>
      </c>
      <c r="I31" s="377">
        <v>524893.49</v>
      </c>
      <c r="J31" s="377">
        <v>524893.49</v>
      </c>
      <c r="K31" s="377">
        <v>103079.75</v>
      </c>
    </row>
    <row r="32" spans="1:11" ht="12.75" customHeight="1">
      <c r="A32" s="561">
        <v>5200</v>
      </c>
      <c r="B32" s="552"/>
      <c r="C32" s="368" t="s">
        <v>1998</v>
      </c>
      <c r="D32" s="377">
        <v>150000</v>
      </c>
      <c r="E32" s="377">
        <v>96514.8</v>
      </c>
      <c r="F32" s="377">
        <v>246514.8</v>
      </c>
      <c r="G32" s="377">
        <v>122424.8</v>
      </c>
      <c r="H32" s="377">
        <v>122424.8</v>
      </c>
      <c r="I32" s="377">
        <v>122424.8</v>
      </c>
      <c r="J32" s="377">
        <v>122424.8</v>
      </c>
      <c r="K32" s="377">
        <v>124089.99999999999</v>
      </c>
    </row>
    <row r="33" spans="1:12">
      <c r="A33" s="561">
        <v>5400</v>
      </c>
      <c r="B33" s="397"/>
      <c r="C33" s="398" t="s">
        <v>329</v>
      </c>
      <c r="D33" s="377">
        <v>3521527.73</v>
      </c>
      <c r="E33" s="377">
        <v>30452258.719999999</v>
      </c>
      <c r="F33" s="377">
        <v>33973786.449999996</v>
      </c>
      <c r="G33" s="377">
        <v>30523786.75</v>
      </c>
      <c r="H33" s="377">
        <v>30523786.75</v>
      </c>
      <c r="I33" s="377">
        <v>30523786.75</v>
      </c>
      <c r="J33" s="377">
        <v>30523786.75</v>
      </c>
      <c r="K33" s="377">
        <v>3449999.6999999955</v>
      </c>
    </row>
    <row r="34" spans="1:12">
      <c r="A34" s="561">
        <v>5600</v>
      </c>
      <c r="B34" s="397"/>
      <c r="C34" s="398" t="s">
        <v>331</v>
      </c>
      <c r="D34" s="377">
        <v>100000</v>
      </c>
      <c r="E34" s="377">
        <v>426137.33999999997</v>
      </c>
      <c r="F34" s="377">
        <v>526137.34</v>
      </c>
      <c r="G34" s="377">
        <v>426137.33999999997</v>
      </c>
      <c r="H34" s="377">
        <v>426137.33999999997</v>
      </c>
      <c r="I34" s="377">
        <v>426137.33999999997</v>
      </c>
      <c r="J34" s="377">
        <v>426137.33999999997</v>
      </c>
      <c r="K34" s="377">
        <v>100000</v>
      </c>
    </row>
    <row r="35" spans="1:12">
      <c r="A35" s="561">
        <v>5800</v>
      </c>
      <c r="B35" s="397"/>
      <c r="C35" s="398" t="s">
        <v>2003</v>
      </c>
      <c r="D35" s="377">
        <v>779235.72</v>
      </c>
      <c r="E35" s="377">
        <v>291973794</v>
      </c>
      <c r="F35" s="377">
        <v>292753029.72000003</v>
      </c>
      <c r="G35" s="377">
        <v>268986304.69</v>
      </c>
      <c r="H35" s="377">
        <v>268986304.69</v>
      </c>
      <c r="I35" s="377">
        <v>100779235.72</v>
      </c>
      <c r="J35" s="377">
        <v>100779235.72</v>
      </c>
      <c r="K35" s="377">
        <v>23766725.030000031</v>
      </c>
    </row>
    <row r="36" spans="1:12">
      <c r="A36" s="561">
        <v>5900</v>
      </c>
      <c r="B36" s="397"/>
      <c r="C36" s="398" t="s">
        <v>334</v>
      </c>
      <c r="D36" s="377">
        <v>5000000</v>
      </c>
      <c r="E36" s="377">
        <v>600000</v>
      </c>
      <c r="F36" s="377">
        <v>5600000</v>
      </c>
      <c r="G36" s="377">
        <v>5054400</v>
      </c>
      <c r="H36" s="377">
        <v>5054400</v>
      </c>
      <c r="I36" s="377">
        <v>5054400</v>
      </c>
      <c r="J36" s="377">
        <v>5054400</v>
      </c>
      <c r="K36" s="377">
        <v>545600</v>
      </c>
    </row>
    <row r="37" spans="1:12">
      <c r="A37" s="561"/>
      <c r="B37" s="563" t="s">
        <v>1999</v>
      </c>
      <c r="C37" s="398"/>
      <c r="D37" s="396">
        <v>298709861.12</v>
      </c>
      <c r="E37" s="396">
        <v>4193611.5199999996</v>
      </c>
      <c r="F37" s="396">
        <v>302903472.63999999</v>
      </c>
      <c r="G37" s="396">
        <v>90899537.149999976</v>
      </c>
      <c r="H37" s="396">
        <v>90899537.149999976</v>
      </c>
      <c r="I37" s="396">
        <v>87886414.769999996</v>
      </c>
      <c r="J37" s="396">
        <v>87886414.769999996</v>
      </c>
      <c r="K37" s="396">
        <v>212003935.49000001</v>
      </c>
    </row>
    <row r="38" spans="1:12">
      <c r="A38" s="561">
        <v>6200</v>
      </c>
      <c r="B38" s="397"/>
      <c r="C38" s="398" t="s">
        <v>335</v>
      </c>
      <c r="D38" s="377">
        <v>298709861.12</v>
      </c>
      <c r="E38" s="377">
        <v>4193611.5199999996</v>
      </c>
      <c r="F38" s="377">
        <v>302903472.63999999</v>
      </c>
      <c r="G38" s="377">
        <v>90899537.149999976</v>
      </c>
      <c r="H38" s="377">
        <v>90899537.149999976</v>
      </c>
      <c r="I38" s="377">
        <v>87886414.769999996</v>
      </c>
      <c r="J38" s="377">
        <v>87886414.769999996</v>
      </c>
      <c r="K38" s="377">
        <v>212003935.49000001</v>
      </c>
    </row>
    <row r="39" spans="1:12">
      <c r="A39" s="561"/>
      <c r="B39" s="563" t="s">
        <v>2000</v>
      </c>
      <c r="C39" s="564"/>
      <c r="D39" s="389">
        <v>0</v>
      </c>
      <c r="E39" s="389">
        <v>0</v>
      </c>
      <c r="F39" s="389">
        <v>0</v>
      </c>
      <c r="G39" s="389">
        <v>0</v>
      </c>
      <c r="H39" s="389">
        <v>0</v>
      </c>
      <c r="I39" s="389">
        <v>0</v>
      </c>
      <c r="J39" s="389">
        <v>0</v>
      </c>
      <c r="K39" s="389">
        <v>0</v>
      </c>
    </row>
    <row r="40" spans="1:12">
      <c r="A40" s="561" t="s">
        <v>2002</v>
      </c>
      <c r="B40" s="397"/>
      <c r="C40" s="398" t="s">
        <v>2001</v>
      </c>
      <c r="D40" s="377">
        <v>0</v>
      </c>
      <c r="E40" s="377">
        <v>0</v>
      </c>
      <c r="F40" s="377">
        <v>0</v>
      </c>
      <c r="G40" s="377">
        <v>0</v>
      </c>
      <c r="H40" s="377">
        <v>0</v>
      </c>
      <c r="I40" s="377">
        <v>0</v>
      </c>
      <c r="J40" s="377">
        <v>0</v>
      </c>
      <c r="K40" s="377">
        <v>0</v>
      </c>
    </row>
    <row r="41" spans="1:12" s="371" customFormat="1">
      <c r="A41" s="287"/>
      <c r="B41" s="399"/>
      <c r="C41" s="400" t="s">
        <v>215</v>
      </c>
      <c r="D41" s="401">
        <v>387062849.41000003</v>
      </c>
      <c r="E41" s="401">
        <v>341493382.62</v>
      </c>
      <c r="F41" s="401">
        <v>728556232.02999997</v>
      </c>
      <c r="G41" s="401">
        <v>477784365.17999995</v>
      </c>
      <c r="H41" s="401">
        <v>477784365.17999995</v>
      </c>
      <c r="I41" s="401">
        <v>304459766.94999999</v>
      </c>
      <c r="J41" s="401">
        <v>304459766.94999999</v>
      </c>
      <c r="K41" s="401">
        <v>250771866.85000002</v>
      </c>
      <c r="L41" s="287"/>
    </row>
    <row r="42" spans="1:12">
      <c r="D42" s="565"/>
    </row>
    <row r="43" spans="1:12">
      <c r="B43" s="1" t="s">
        <v>63</v>
      </c>
      <c r="F43" s="395"/>
      <c r="G43" s="395"/>
      <c r="H43" s="395"/>
      <c r="I43" s="395"/>
      <c r="J43" s="395"/>
      <c r="K43" s="395"/>
    </row>
    <row r="45" spans="1:12">
      <c r="D45" s="395" t="str">
        <f>IF(D41=CAdmon!D22," ","ERROR")</f>
        <v xml:space="preserve"> </v>
      </c>
      <c r="E45" s="395" t="str">
        <f>IF(E41=CAdmon!E22," ","ERROR")</f>
        <v xml:space="preserve"> </v>
      </c>
      <c r="F45" s="395" t="str">
        <f>IF(F41=CAdmon!F22," ","ERROR")</f>
        <v xml:space="preserve"> </v>
      </c>
      <c r="G45" s="395" t="str">
        <f>IF(G41=CAdmon!G22," ","ERROR")</f>
        <v xml:space="preserve"> </v>
      </c>
      <c r="H45" s="395" t="str">
        <f>IF(H41=CAdmon!H22," ","ERROR")</f>
        <v xml:space="preserve"> </v>
      </c>
      <c r="I45" s="395" t="str">
        <f>IF(I41=CAdmon!I22," ","ERROR")</f>
        <v xml:space="preserve"> </v>
      </c>
      <c r="J45" s="395" t="str">
        <f>IF(J41=CAdmon!J22," ","ERROR")</f>
        <v xml:space="preserve"> </v>
      </c>
      <c r="K45" s="395"/>
    </row>
    <row r="46" spans="1:12">
      <c r="C46" s="261"/>
    </row>
    <row r="47" spans="1:12">
      <c r="C47" s="612" t="s">
        <v>2007</v>
      </c>
      <c r="D47" s="612"/>
      <c r="G47" s="612" t="s">
        <v>2009</v>
      </c>
      <c r="H47" s="612"/>
      <c r="I47" s="612"/>
      <c r="J47" s="612"/>
      <c r="K47" s="335"/>
    </row>
    <row r="48" spans="1:12">
      <c r="C48" s="613" t="s">
        <v>2008</v>
      </c>
      <c r="D48" s="613"/>
      <c r="G48" s="640" t="s">
        <v>2010</v>
      </c>
      <c r="H48" s="640"/>
      <c r="I48" s="640"/>
      <c r="J48" s="640"/>
      <c r="K48" s="335"/>
    </row>
    <row r="57" spans="4:4">
      <c r="D57" s="565"/>
    </row>
  </sheetData>
  <mergeCells count="14">
    <mergeCell ref="C47:D47"/>
    <mergeCell ref="C48:D48"/>
    <mergeCell ref="G47:J47"/>
    <mergeCell ref="G48:J48"/>
    <mergeCell ref="B1:K1"/>
    <mergeCell ref="B2:K2"/>
    <mergeCell ref="B3:K3"/>
    <mergeCell ref="B7:C9"/>
    <mergeCell ref="D7:J7"/>
    <mergeCell ref="K7:K8"/>
    <mergeCell ref="B10:C10"/>
    <mergeCell ref="B12:C12"/>
    <mergeCell ref="B30:C30"/>
    <mergeCell ref="B20:C20"/>
  </mergeCells>
  <pageMargins left="0.7" right="0.7" top="0.44" bottom="0.75" header="0.3" footer="0.3"/>
  <pageSetup scale="65" fitToHeight="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opLeftCell="A32" zoomScale="85" zoomScaleNormal="85" workbookViewId="0">
      <selection activeCell="F41" sqref="F41"/>
    </sheetView>
  </sheetViews>
  <sheetFormatPr baseColWidth="10" defaultRowHeight="12.75"/>
  <cols>
    <col min="1" max="1" width="3" style="256" customWidth="1"/>
    <col min="2" max="2" width="18.5703125" style="256" customWidth="1"/>
    <col min="3" max="3" width="19" style="256" customWidth="1"/>
    <col min="4" max="7" width="11.42578125" style="256"/>
    <col min="8" max="8" width="13.42578125" style="256" customWidth="1"/>
    <col min="9" max="9" width="10" style="256" customWidth="1"/>
    <col min="10" max="16384" width="11.42578125" style="256"/>
  </cols>
  <sheetData>
    <row r="1" spans="1:9" ht="17.25" customHeight="1">
      <c r="A1" s="8"/>
      <c r="B1" s="624" t="s">
        <v>438</v>
      </c>
      <c r="C1" s="624"/>
      <c r="D1" s="624"/>
      <c r="E1" s="624"/>
      <c r="F1" s="624"/>
      <c r="G1" s="624"/>
      <c r="H1" s="624"/>
      <c r="I1" s="624"/>
    </row>
    <row r="2" spans="1:9" ht="17.25" customHeight="1">
      <c r="A2" s="8"/>
      <c r="B2" s="624" t="s">
        <v>443</v>
      </c>
      <c r="C2" s="624"/>
      <c r="D2" s="624"/>
      <c r="E2" s="624"/>
      <c r="F2" s="624"/>
      <c r="G2" s="624"/>
      <c r="H2" s="624"/>
      <c r="I2" s="624"/>
    </row>
    <row r="3" spans="1:9" ht="17.25" customHeight="1">
      <c r="A3" s="8"/>
      <c r="B3" s="624" t="s">
        <v>2378</v>
      </c>
      <c r="C3" s="624"/>
      <c r="D3" s="624"/>
      <c r="E3" s="624"/>
      <c r="F3" s="624"/>
      <c r="G3" s="624"/>
      <c r="H3" s="624"/>
      <c r="I3" s="624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/>
      <c r="B5" s="8"/>
      <c r="C5" s="8"/>
      <c r="D5" s="13" t="s">
        <v>1</v>
      </c>
      <c r="E5" s="271" t="s">
        <v>551</v>
      </c>
      <c r="F5" s="271"/>
      <c r="G5" s="403"/>
      <c r="H5" s="403"/>
      <c r="I5" s="403"/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7" spans="1:9">
      <c r="A7" s="8"/>
      <c r="B7" s="718" t="s">
        <v>395</v>
      </c>
      <c r="C7" s="718"/>
      <c r="D7" s="718" t="s">
        <v>396</v>
      </c>
      <c r="E7" s="718"/>
      <c r="F7" s="718" t="s">
        <v>397</v>
      </c>
      <c r="G7" s="718"/>
      <c r="H7" s="718" t="s">
        <v>398</v>
      </c>
      <c r="I7" s="718"/>
    </row>
    <row r="8" spans="1:9">
      <c r="A8" s="8"/>
      <c r="B8" s="718"/>
      <c r="C8" s="718"/>
      <c r="D8" s="718" t="s">
        <v>399</v>
      </c>
      <c r="E8" s="718"/>
      <c r="F8" s="718" t="s">
        <v>400</v>
      </c>
      <c r="G8" s="718"/>
      <c r="H8" s="718" t="s">
        <v>401</v>
      </c>
      <c r="I8" s="718"/>
    </row>
    <row r="9" spans="1:9">
      <c r="A9" s="8"/>
      <c r="B9" s="723" t="s">
        <v>402</v>
      </c>
      <c r="C9" s="624"/>
      <c r="D9" s="624"/>
      <c r="E9" s="624"/>
      <c r="F9" s="624"/>
      <c r="G9" s="624"/>
      <c r="H9" s="624"/>
      <c r="I9" s="724"/>
    </row>
    <row r="10" spans="1:9">
      <c r="A10" s="8"/>
      <c r="B10" s="719"/>
      <c r="C10" s="719"/>
      <c r="D10" s="719"/>
      <c r="E10" s="719"/>
      <c r="F10" s="719"/>
      <c r="G10" s="719"/>
      <c r="H10" s="721">
        <f>+D10-F10</f>
        <v>0</v>
      </c>
      <c r="I10" s="722"/>
    </row>
    <row r="11" spans="1:9">
      <c r="A11" s="8"/>
      <c r="B11" s="719"/>
      <c r="C11" s="719"/>
      <c r="D11" s="720"/>
      <c r="E11" s="720"/>
      <c r="F11" s="720"/>
      <c r="G11" s="720"/>
      <c r="H11" s="721">
        <f t="shared" ref="H11:H19" si="0">+D11-F11</f>
        <v>0</v>
      </c>
      <c r="I11" s="722"/>
    </row>
    <row r="12" spans="1:9">
      <c r="A12" s="8"/>
      <c r="B12" s="719"/>
      <c r="C12" s="719"/>
      <c r="D12" s="720"/>
      <c r="E12" s="720"/>
      <c r="F12" s="720"/>
      <c r="G12" s="720"/>
      <c r="H12" s="721">
        <f t="shared" si="0"/>
        <v>0</v>
      </c>
      <c r="I12" s="722"/>
    </row>
    <row r="13" spans="1:9">
      <c r="A13" s="8"/>
      <c r="B13" s="719"/>
      <c r="C13" s="719"/>
      <c r="D13" s="720"/>
      <c r="E13" s="720"/>
      <c r="F13" s="720"/>
      <c r="G13" s="720"/>
      <c r="H13" s="721">
        <f t="shared" si="0"/>
        <v>0</v>
      </c>
      <c r="I13" s="722"/>
    </row>
    <row r="14" spans="1:9">
      <c r="A14" s="8"/>
      <c r="B14" s="719"/>
      <c r="C14" s="719"/>
      <c r="D14" s="720"/>
      <c r="E14" s="720"/>
      <c r="F14" s="720"/>
      <c r="G14" s="720"/>
      <c r="H14" s="721">
        <f t="shared" si="0"/>
        <v>0</v>
      </c>
      <c r="I14" s="722"/>
    </row>
    <row r="15" spans="1:9">
      <c r="A15" s="8"/>
      <c r="B15" s="719"/>
      <c r="C15" s="719"/>
      <c r="D15" s="720"/>
      <c r="E15" s="720"/>
      <c r="F15" s="720"/>
      <c r="G15" s="720"/>
      <c r="H15" s="721">
        <f t="shared" si="0"/>
        <v>0</v>
      </c>
      <c r="I15" s="722"/>
    </row>
    <row r="16" spans="1:9">
      <c r="A16" s="8"/>
      <c r="B16" s="719"/>
      <c r="C16" s="719"/>
      <c r="D16" s="720"/>
      <c r="E16" s="720"/>
      <c r="F16" s="720"/>
      <c r="G16" s="720"/>
      <c r="H16" s="721">
        <f t="shared" si="0"/>
        <v>0</v>
      </c>
      <c r="I16" s="722"/>
    </row>
    <row r="17" spans="1:9">
      <c r="A17" s="8"/>
      <c r="B17" s="719"/>
      <c r="C17" s="719"/>
      <c r="D17" s="720"/>
      <c r="E17" s="720"/>
      <c r="F17" s="720"/>
      <c r="G17" s="720"/>
      <c r="H17" s="721">
        <f t="shared" si="0"/>
        <v>0</v>
      </c>
      <c r="I17" s="722"/>
    </row>
    <row r="18" spans="1:9">
      <c r="A18" s="8"/>
      <c r="B18" s="719"/>
      <c r="C18" s="719"/>
      <c r="D18" s="720"/>
      <c r="E18" s="720"/>
      <c r="F18" s="720"/>
      <c r="G18" s="720"/>
      <c r="H18" s="721">
        <f t="shared" si="0"/>
        <v>0</v>
      </c>
      <c r="I18" s="722"/>
    </row>
    <row r="19" spans="1:9">
      <c r="A19" s="8"/>
      <c r="B19" s="719" t="s">
        <v>403</v>
      </c>
      <c r="C19" s="719"/>
      <c r="D19" s="720">
        <f>SUM(D10:E18)</f>
        <v>0</v>
      </c>
      <c r="E19" s="720"/>
      <c r="F19" s="720">
        <f>SUM(F10:G18)</f>
        <v>0</v>
      </c>
      <c r="G19" s="720"/>
      <c r="H19" s="721">
        <f t="shared" si="0"/>
        <v>0</v>
      </c>
      <c r="I19" s="722"/>
    </row>
    <row r="20" spans="1:9">
      <c r="A20" s="8"/>
      <c r="B20" s="719"/>
      <c r="C20" s="719"/>
      <c r="D20" s="719"/>
      <c r="E20" s="719"/>
      <c r="F20" s="719"/>
      <c r="G20" s="719"/>
      <c r="H20" s="719"/>
      <c r="I20" s="719"/>
    </row>
    <row r="21" spans="1:9">
      <c r="A21" s="8"/>
      <c r="B21" s="723" t="s">
        <v>404</v>
      </c>
      <c r="C21" s="624"/>
      <c r="D21" s="624"/>
      <c r="E21" s="624"/>
      <c r="F21" s="624"/>
      <c r="G21" s="624"/>
      <c r="H21" s="624"/>
      <c r="I21" s="724"/>
    </row>
    <row r="22" spans="1:9">
      <c r="A22" s="8"/>
      <c r="B22" s="719"/>
      <c r="C22" s="719"/>
      <c r="D22" s="719"/>
      <c r="E22" s="719"/>
      <c r="F22" s="719"/>
      <c r="G22" s="719"/>
      <c r="H22" s="719"/>
      <c r="I22" s="719"/>
    </row>
    <row r="23" spans="1:9">
      <c r="A23" s="8"/>
      <c r="B23" s="719"/>
      <c r="C23" s="719"/>
      <c r="D23" s="720"/>
      <c r="E23" s="720"/>
      <c r="F23" s="720"/>
      <c r="G23" s="720"/>
      <c r="H23" s="721">
        <f>+D23-F23</f>
        <v>0</v>
      </c>
      <c r="I23" s="722"/>
    </row>
    <row r="24" spans="1:9">
      <c r="A24" s="8"/>
      <c r="B24" s="719"/>
      <c r="C24" s="719"/>
      <c r="D24" s="720"/>
      <c r="E24" s="720"/>
      <c r="F24" s="720"/>
      <c r="G24" s="720"/>
      <c r="H24" s="721">
        <f>+D24-F24</f>
        <v>0</v>
      </c>
      <c r="I24" s="722"/>
    </row>
    <row r="25" spans="1:9">
      <c r="A25" s="8"/>
      <c r="B25" s="719"/>
      <c r="C25" s="719"/>
      <c r="D25" s="720"/>
      <c r="E25" s="720"/>
      <c r="F25" s="720"/>
      <c r="G25" s="720"/>
      <c r="H25" s="721">
        <f t="shared" ref="H25:H30" si="1">+D25-F25</f>
        <v>0</v>
      </c>
      <c r="I25" s="722"/>
    </row>
    <row r="26" spans="1:9">
      <c r="A26" s="8"/>
      <c r="B26" s="719"/>
      <c r="C26" s="719"/>
      <c r="D26" s="720"/>
      <c r="E26" s="720"/>
      <c r="F26" s="720"/>
      <c r="G26" s="720"/>
      <c r="H26" s="721">
        <f t="shared" si="1"/>
        <v>0</v>
      </c>
      <c r="I26" s="722"/>
    </row>
    <row r="27" spans="1:9">
      <c r="A27" s="8"/>
      <c r="B27" s="719"/>
      <c r="C27" s="719"/>
      <c r="D27" s="720"/>
      <c r="E27" s="720"/>
      <c r="F27" s="720"/>
      <c r="G27" s="720"/>
      <c r="H27" s="721">
        <f t="shared" si="1"/>
        <v>0</v>
      </c>
      <c r="I27" s="722"/>
    </row>
    <row r="28" spans="1:9">
      <c r="A28" s="8"/>
      <c r="B28" s="719"/>
      <c r="C28" s="719"/>
      <c r="D28" s="720"/>
      <c r="E28" s="720"/>
      <c r="F28" s="720"/>
      <c r="G28" s="720"/>
      <c r="H28" s="721">
        <f t="shared" si="1"/>
        <v>0</v>
      </c>
      <c r="I28" s="722"/>
    </row>
    <row r="29" spans="1:9">
      <c r="A29" s="8"/>
      <c r="B29" s="719"/>
      <c r="C29" s="719"/>
      <c r="D29" s="720"/>
      <c r="E29" s="720"/>
      <c r="F29" s="720"/>
      <c r="G29" s="720"/>
      <c r="H29" s="721">
        <f t="shared" si="1"/>
        <v>0</v>
      </c>
      <c r="I29" s="722"/>
    </row>
    <row r="30" spans="1:9">
      <c r="A30" s="8"/>
      <c r="B30" s="719"/>
      <c r="C30" s="719"/>
      <c r="D30" s="720"/>
      <c r="E30" s="720"/>
      <c r="F30" s="720"/>
      <c r="G30" s="720"/>
      <c r="H30" s="721">
        <f t="shared" si="1"/>
        <v>0</v>
      </c>
      <c r="I30" s="722"/>
    </row>
    <row r="31" spans="1:9">
      <c r="A31" s="8"/>
      <c r="B31" s="719" t="s">
        <v>405</v>
      </c>
      <c r="C31" s="719"/>
      <c r="D31" s="720">
        <f>SUM(D22:E30)</f>
        <v>0</v>
      </c>
      <c r="E31" s="720"/>
      <c r="F31" s="720">
        <f>SUM(F22:G30)</f>
        <v>0</v>
      </c>
      <c r="G31" s="720"/>
      <c r="H31" s="720">
        <f>+D31-F31</f>
        <v>0</v>
      </c>
      <c r="I31" s="720"/>
    </row>
    <row r="32" spans="1:9">
      <c r="A32" s="8"/>
      <c r="B32" s="719"/>
      <c r="C32" s="719"/>
      <c r="D32" s="720"/>
      <c r="E32" s="720"/>
      <c r="F32" s="720"/>
      <c r="G32" s="720"/>
      <c r="H32" s="720"/>
      <c r="I32" s="720"/>
    </row>
    <row r="33" spans="1:9">
      <c r="A33" s="8"/>
      <c r="B33" s="725" t="s">
        <v>121</v>
      </c>
      <c r="C33" s="726"/>
      <c r="D33" s="721">
        <f>+D19+D31</f>
        <v>0</v>
      </c>
      <c r="E33" s="722"/>
      <c r="F33" s="721">
        <f>+F19+F31</f>
        <v>0</v>
      </c>
      <c r="G33" s="722"/>
      <c r="H33" s="721">
        <f>+H19+H31</f>
        <v>0</v>
      </c>
      <c r="I33" s="722"/>
    </row>
    <row r="34" spans="1:9">
      <c r="A34" s="8"/>
      <c r="B34" s="8"/>
      <c r="C34" s="8"/>
      <c r="D34" s="8"/>
      <c r="E34" s="8"/>
      <c r="F34" s="8"/>
      <c r="G34" s="8"/>
      <c r="H34" s="8"/>
      <c r="I34" s="8"/>
    </row>
    <row r="35" spans="1:9">
      <c r="B35" s="1" t="s">
        <v>63</v>
      </c>
    </row>
    <row r="36" spans="1:9">
      <c r="B36" s="8"/>
    </row>
    <row r="37" spans="1:9">
      <c r="B37" s="8"/>
    </row>
    <row r="38" spans="1:9">
      <c r="B38" s="263"/>
      <c r="C38" s="263"/>
      <c r="D38" s="263"/>
      <c r="F38" s="263"/>
      <c r="G38" s="263"/>
      <c r="H38" s="263"/>
      <c r="I38" s="263"/>
    </row>
    <row r="39" spans="1:9">
      <c r="B39" s="612" t="s">
        <v>2379</v>
      </c>
      <c r="C39" s="612"/>
      <c r="D39" s="612"/>
      <c r="F39" s="612" t="s">
        <v>2380</v>
      </c>
      <c r="G39" s="612"/>
      <c r="H39" s="612"/>
      <c r="I39" s="612"/>
    </row>
    <row r="40" spans="1:9">
      <c r="B40" s="613" t="s">
        <v>2008</v>
      </c>
      <c r="C40" s="613"/>
      <c r="D40" s="613"/>
      <c r="F40" s="613" t="s">
        <v>2381</v>
      </c>
      <c r="G40" s="613"/>
      <c r="H40" s="613"/>
      <c r="I40" s="613"/>
    </row>
  </sheetData>
  <mergeCells count="109"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opLeftCell="A15" zoomScale="85" zoomScaleNormal="85" workbookViewId="0">
      <selection activeCell="H33" sqref="H33"/>
    </sheetView>
  </sheetViews>
  <sheetFormatPr baseColWidth="10" defaultRowHeight="12.75"/>
  <cols>
    <col min="1" max="1" width="47.85546875" style="256" customWidth="1"/>
    <col min="2" max="2" width="2" style="256" customWidth="1"/>
    <col min="3" max="3" width="24.85546875" style="256" customWidth="1"/>
    <col min="4" max="4" width="25.5703125" style="256" customWidth="1"/>
    <col min="5" max="16384" width="11.42578125" style="256"/>
  </cols>
  <sheetData>
    <row r="1" spans="1:4" ht="18" customHeight="1">
      <c r="A1" s="727" t="s">
        <v>438</v>
      </c>
      <c r="B1" s="728"/>
      <c r="C1" s="728"/>
      <c r="D1" s="729"/>
    </row>
    <row r="2" spans="1:4" ht="18" customHeight="1">
      <c r="A2" s="723" t="s">
        <v>444</v>
      </c>
      <c r="B2" s="624"/>
      <c r="C2" s="624"/>
      <c r="D2" s="724"/>
    </row>
    <row r="3" spans="1:4" ht="18" customHeight="1">
      <c r="A3" s="730" t="s">
        <v>2382</v>
      </c>
      <c r="B3" s="731"/>
      <c r="C3" s="731"/>
      <c r="D3" s="732"/>
    </row>
    <row r="4" spans="1:4">
      <c r="A4" s="8"/>
      <c r="B4" s="8"/>
      <c r="C4" s="8"/>
    </row>
    <row r="5" spans="1:4">
      <c r="A5" s="13" t="s">
        <v>1</v>
      </c>
      <c r="B5" s="270"/>
      <c r="C5" s="601" t="s">
        <v>495</v>
      </c>
      <c r="D5" s="601"/>
    </row>
    <row r="6" spans="1:4">
      <c r="A6" s="8"/>
      <c r="B6" s="8"/>
      <c r="C6" s="8"/>
    </row>
    <row r="7" spans="1:4">
      <c r="A7" s="426" t="s">
        <v>395</v>
      </c>
      <c r="B7" s="426"/>
      <c r="C7" s="426" t="s">
        <v>191</v>
      </c>
      <c r="D7" s="426" t="s">
        <v>213</v>
      </c>
    </row>
    <row r="8" spans="1:4">
      <c r="A8" s="733" t="s">
        <v>402</v>
      </c>
      <c r="B8" s="734"/>
      <c r="C8" s="735"/>
      <c r="D8" s="736"/>
    </row>
    <row r="9" spans="1:4">
      <c r="A9" s="427"/>
      <c r="B9" s="15"/>
      <c r="C9" s="427"/>
      <c r="D9" s="428"/>
    </row>
    <row r="10" spans="1:4">
      <c r="A10" s="427"/>
      <c r="B10" s="15"/>
      <c r="C10" s="427"/>
      <c r="D10" s="428"/>
    </row>
    <row r="11" spans="1:4">
      <c r="A11" s="427"/>
      <c r="B11" s="15"/>
      <c r="C11" s="427"/>
      <c r="D11" s="428"/>
    </row>
    <row r="12" spans="1:4">
      <c r="A12" s="427"/>
      <c r="B12" s="15"/>
      <c r="C12" s="427"/>
      <c r="D12" s="428"/>
    </row>
    <row r="13" spans="1:4">
      <c r="A13" s="427"/>
      <c r="B13" s="15"/>
      <c r="C13" s="427"/>
      <c r="D13" s="428"/>
    </row>
    <row r="14" spans="1:4">
      <c r="A14" s="427"/>
      <c r="B14" s="15"/>
      <c r="C14" s="427"/>
      <c r="D14" s="428"/>
    </row>
    <row r="15" spans="1:4">
      <c r="A15" s="427"/>
      <c r="B15" s="15"/>
      <c r="C15" s="427"/>
      <c r="D15" s="428"/>
    </row>
    <row r="16" spans="1:4">
      <c r="A16" s="427"/>
      <c r="B16" s="15"/>
      <c r="C16" s="427"/>
      <c r="D16" s="428"/>
    </row>
    <row r="17" spans="1:4">
      <c r="A17" s="427"/>
      <c r="B17" s="15"/>
      <c r="C17" s="427"/>
      <c r="D17" s="428"/>
    </row>
    <row r="18" spans="1:4">
      <c r="A18" s="427"/>
      <c r="B18" s="15"/>
      <c r="C18" s="427"/>
      <c r="D18" s="428"/>
    </row>
    <row r="19" spans="1:4">
      <c r="A19" s="429" t="s">
        <v>406</v>
      </c>
      <c r="B19" s="21"/>
      <c r="C19" s="427">
        <f>SUM(C9:C18)</f>
        <v>0</v>
      </c>
      <c r="D19" s="427">
        <f>SUM(D9:D18)</f>
        <v>0</v>
      </c>
    </row>
    <row r="20" spans="1:4">
      <c r="A20" s="427"/>
      <c r="B20" s="15"/>
      <c r="C20" s="427"/>
      <c r="D20" s="428"/>
    </row>
    <row r="21" spans="1:4">
      <c r="A21" s="733" t="s">
        <v>404</v>
      </c>
      <c r="B21" s="737"/>
      <c r="C21" s="735"/>
      <c r="D21" s="736"/>
    </row>
    <row r="22" spans="1:4">
      <c r="A22" s="427"/>
      <c r="B22" s="15"/>
      <c r="C22" s="427"/>
      <c r="D22" s="428"/>
    </row>
    <row r="23" spans="1:4">
      <c r="A23" s="427"/>
      <c r="B23" s="15"/>
      <c r="C23" s="427"/>
      <c r="D23" s="428"/>
    </row>
    <row r="24" spans="1:4">
      <c r="A24" s="427"/>
      <c r="B24" s="15"/>
      <c r="C24" s="427"/>
      <c r="D24" s="428"/>
    </row>
    <row r="25" spans="1:4">
      <c r="A25" s="427"/>
      <c r="B25" s="15"/>
      <c r="C25" s="427"/>
      <c r="D25" s="428"/>
    </row>
    <row r="26" spans="1:4">
      <c r="A26" s="427"/>
      <c r="B26" s="15"/>
      <c r="C26" s="427"/>
      <c r="D26" s="428"/>
    </row>
    <row r="27" spans="1:4">
      <c r="A27" s="427"/>
      <c r="B27" s="15"/>
      <c r="C27" s="427"/>
      <c r="D27" s="428"/>
    </row>
    <row r="28" spans="1:4">
      <c r="A28" s="427"/>
      <c r="B28" s="15"/>
      <c r="C28" s="427"/>
      <c r="D28" s="428"/>
    </row>
    <row r="29" spans="1:4">
      <c r="A29" s="427"/>
      <c r="B29" s="15"/>
      <c r="C29" s="427"/>
      <c r="D29" s="428"/>
    </row>
    <row r="30" spans="1:4">
      <c r="A30" s="427"/>
      <c r="B30" s="15"/>
      <c r="C30" s="427"/>
      <c r="D30" s="428"/>
    </row>
    <row r="31" spans="1:4">
      <c r="A31" s="427"/>
      <c r="B31" s="15"/>
      <c r="C31" s="427"/>
      <c r="D31" s="428"/>
    </row>
    <row r="32" spans="1:4">
      <c r="A32" s="427"/>
      <c r="B32" s="15"/>
      <c r="C32" s="427"/>
      <c r="D32" s="428"/>
    </row>
    <row r="33" spans="1:4">
      <c r="A33" s="427"/>
      <c r="B33" s="15"/>
      <c r="C33" s="427"/>
      <c r="D33" s="428"/>
    </row>
    <row r="34" spans="1:4">
      <c r="A34" s="429" t="s">
        <v>407</v>
      </c>
      <c r="B34" s="21"/>
      <c r="C34" s="427">
        <f>SUM(C22:C33)</f>
        <v>0</v>
      </c>
      <c r="D34" s="427">
        <f>SUM(D22:D33)</f>
        <v>0</v>
      </c>
    </row>
    <row r="35" spans="1:4">
      <c r="A35" s="427"/>
      <c r="B35" s="15"/>
      <c r="C35" s="427"/>
      <c r="D35" s="428"/>
    </row>
    <row r="36" spans="1:4">
      <c r="A36" s="429" t="s">
        <v>121</v>
      </c>
      <c r="B36" s="430"/>
      <c r="C36" s="431">
        <f>+C19+C34</f>
        <v>0</v>
      </c>
      <c r="D36" s="431">
        <f>+D19+D34</f>
        <v>0</v>
      </c>
    </row>
    <row r="38" spans="1:4">
      <c r="A38" s="1" t="s">
        <v>63</v>
      </c>
    </row>
    <row r="39" spans="1:4">
      <c r="A39" s="8"/>
    </row>
    <row r="40" spans="1:4">
      <c r="A40" s="8"/>
    </row>
    <row r="41" spans="1:4">
      <c r="A41" s="263"/>
      <c r="B41" s="261"/>
      <c r="C41" s="335"/>
      <c r="D41" s="335"/>
    </row>
    <row r="42" spans="1:4">
      <c r="A42" s="432" t="s">
        <v>2379</v>
      </c>
      <c r="B42" s="433"/>
      <c r="C42" s="612" t="s">
        <v>2380</v>
      </c>
      <c r="D42" s="612"/>
    </row>
    <row r="43" spans="1:4">
      <c r="A43" s="266" t="s">
        <v>2008</v>
      </c>
      <c r="B43" s="266"/>
      <c r="C43" s="613" t="s">
        <v>2010</v>
      </c>
      <c r="D43" s="613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C5:D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opLeftCell="A17" zoomScale="85" zoomScaleNormal="85" workbookViewId="0">
      <selection activeCell="C44" sqref="C44"/>
    </sheetView>
  </sheetViews>
  <sheetFormatPr baseColWidth="10" defaultRowHeight="12.75"/>
  <cols>
    <col min="1" max="1" width="1.140625" style="256" customWidth="1"/>
    <col min="2" max="2" width="60" style="256" customWidth="1"/>
    <col min="3" max="3" width="14.7109375" style="256" customWidth="1"/>
    <col min="4" max="5" width="12.85546875" style="256" customWidth="1"/>
    <col min="6" max="6" width="4.28515625" style="8" customWidth="1"/>
    <col min="7" max="16384" width="11.42578125" style="256"/>
  </cols>
  <sheetData>
    <row r="1" spans="1:6" ht="15" customHeight="1">
      <c r="A1" s="727" t="s">
        <v>438</v>
      </c>
      <c r="B1" s="728"/>
      <c r="C1" s="728"/>
      <c r="D1" s="728"/>
      <c r="E1" s="729"/>
    </row>
    <row r="2" spans="1:6" ht="18" customHeight="1">
      <c r="A2" s="723" t="s">
        <v>445</v>
      </c>
      <c r="B2" s="624"/>
      <c r="C2" s="624"/>
      <c r="D2" s="624"/>
      <c r="E2" s="724"/>
    </row>
    <row r="3" spans="1:6" ht="18" customHeight="1">
      <c r="A3" s="730" t="s">
        <v>2383</v>
      </c>
      <c r="B3" s="731"/>
      <c r="C3" s="731"/>
      <c r="D3" s="731"/>
      <c r="E3" s="732"/>
    </row>
    <row r="4" spans="1:6" s="8" customFormat="1" ht="6" customHeight="1"/>
    <row r="5" spans="1:6" s="8" customFormat="1" ht="6" customHeight="1"/>
    <row r="6" spans="1:6" s="8" customFormat="1" ht="14.25" customHeight="1">
      <c r="B6" s="434" t="s">
        <v>2384</v>
      </c>
      <c r="C6" s="122"/>
      <c r="D6" s="14"/>
      <c r="E6" s="402"/>
      <c r="F6" s="15"/>
    </row>
    <row r="7" spans="1:6" s="8" customFormat="1" ht="6" customHeight="1"/>
    <row r="8" spans="1:6" s="8" customFormat="1" ht="6" customHeight="1"/>
    <row r="9" spans="1:6" s="8" customFormat="1" ht="14.25">
      <c r="A9" s="740" t="s">
        <v>61</v>
      </c>
      <c r="B9" s="740"/>
      <c r="C9" s="435" t="s">
        <v>188</v>
      </c>
      <c r="D9" s="435" t="s">
        <v>191</v>
      </c>
      <c r="E9" s="435" t="s">
        <v>490</v>
      </c>
    </row>
    <row r="10" spans="1:6" s="8" customFormat="1" ht="5.25" customHeight="1" thickBot="1">
      <c r="A10" s="385"/>
      <c r="B10" s="386"/>
      <c r="C10" s="406"/>
      <c r="D10" s="406"/>
      <c r="E10" s="406"/>
    </row>
    <row r="11" spans="1:6" s="8" customFormat="1" ht="13.5" thickBot="1">
      <c r="A11" s="436"/>
      <c r="B11" s="437" t="s">
        <v>408</v>
      </c>
      <c r="C11" s="438">
        <f>+C12+C13</f>
        <v>0</v>
      </c>
      <c r="D11" s="438">
        <f t="shared" ref="D11:E11" si="0">+D12+D13</f>
        <v>0</v>
      </c>
      <c r="E11" s="439">
        <f t="shared" si="0"/>
        <v>0</v>
      </c>
    </row>
    <row r="12" spans="1:6" s="8" customFormat="1">
      <c r="A12" s="741" t="s">
        <v>491</v>
      </c>
      <c r="B12" s="742"/>
      <c r="C12" s="440">
        <f>+[2]EAI!E33</f>
        <v>0</v>
      </c>
      <c r="D12" s="440">
        <f>+[2]EAI!H33</f>
        <v>0</v>
      </c>
      <c r="E12" s="441">
        <f>+[2]EAI!I33</f>
        <v>0</v>
      </c>
    </row>
    <row r="13" spans="1:6" s="8" customFormat="1" ht="13.5" thickBot="1">
      <c r="A13" s="743" t="s">
        <v>492</v>
      </c>
      <c r="B13" s="744"/>
      <c r="C13" s="442">
        <f>+[2]EAI!E46</f>
        <v>0</v>
      </c>
      <c r="D13" s="442">
        <f>+[2]EAI!H46</f>
        <v>0</v>
      </c>
      <c r="E13" s="443">
        <f>+[2]EAI!I46</f>
        <v>0</v>
      </c>
    </row>
    <row r="14" spans="1:6" s="8" customFormat="1" ht="13.5" thickBot="1">
      <c r="A14" s="444"/>
      <c r="B14" s="437" t="s">
        <v>409</v>
      </c>
      <c r="C14" s="438">
        <f>+C15+C16</f>
        <v>0</v>
      </c>
      <c r="D14" s="438">
        <f t="shared" ref="D14:E14" si="1">+D15+D16</f>
        <v>0</v>
      </c>
      <c r="E14" s="439">
        <f t="shared" si="1"/>
        <v>0</v>
      </c>
    </row>
    <row r="15" spans="1:6" s="8" customFormat="1">
      <c r="A15" s="745" t="s">
        <v>493</v>
      </c>
      <c r="B15" s="746"/>
      <c r="C15" s="440"/>
      <c r="D15" s="440"/>
      <c r="E15" s="441"/>
    </row>
    <row r="16" spans="1:6" s="8" customFormat="1" ht="13.5" thickBot="1">
      <c r="A16" s="747" t="s">
        <v>494</v>
      </c>
      <c r="B16" s="748"/>
      <c r="C16" s="445"/>
      <c r="D16" s="445"/>
      <c r="E16" s="446"/>
    </row>
    <row r="17" spans="1:5" s="8" customFormat="1" ht="13.5" thickBot="1">
      <c r="A17" s="447"/>
      <c r="B17" s="448" t="s">
        <v>410</v>
      </c>
      <c r="C17" s="449">
        <f>+C11-C14</f>
        <v>0</v>
      </c>
      <c r="D17" s="449">
        <f>+D11-D14</f>
        <v>0</v>
      </c>
      <c r="E17" s="450">
        <f>+E11-E14</f>
        <v>0</v>
      </c>
    </row>
    <row r="18" spans="1:5" s="8" customFormat="1" ht="13.5" thickBot="1"/>
    <row r="19" spans="1:5" s="8" customFormat="1" ht="15" thickBot="1">
      <c r="A19" s="749" t="s">
        <v>61</v>
      </c>
      <c r="B19" s="750"/>
      <c r="C19" s="451" t="s">
        <v>188</v>
      </c>
      <c r="D19" s="451" t="s">
        <v>191</v>
      </c>
      <c r="E19" s="452" t="s">
        <v>490</v>
      </c>
    </row>
    <row r="20" spans="1:5" s="8" customFormat="1" ht="6.75" customHeight="1">
      <c r="A20" s="453"/>
      <c r="B20" s="454"/>
      <c r="C20" s="454"/>
      <c r="D20" s="454"/>
      <c r="E20" s="455"/>
    </row>
    <row r="21" spans="1:5" s="8" customFormat="1">
      <c r="A21" s="751" t="s">
        <v>411</v>
      </c>
      <c r="B21" s="752"/>
      <c r="C21" s="442">
        <f>+C17</f>
        <v>0</v>
      </c>
      <c r="D21" s="442">
        <f t="shared" ref="D21:E21" si="2">+D17</f>
        <v>0</v>
      </c>
      <c r="E21" s="443">
        <f t="shared" si="2"/>
        <v>0</v>
      </c>
    </row>
    <row r="22" spans="1:5" s="8" customFormat="1" ht="6" customHeight="1">
      <c r="A22" s="456"/>
      <c r="B22" s="457"/>
      <c r="C22" s="442"/>
      <c r="D22" s="442"/>
      <c r="E22" s="443"/>
    </row>
    <row r="23" spans="1:5" s="8" customFormat="1">
      <c r="A23" s="751" t="s">
        <v>412</v>
      </c>
      <c r="B23" s="752"/>
      <c r="C23" s="442"/>
      <c r="D23" s="442"/>
      <c r="E23" s="443"/>
    </row>
    <row r="24" spans="1:5" s="8" customFormat="1" ht="7.5" customHeight="1" thickBot="1">
      <c r="A24" s="458"/>
      <c r="B24" s="459"/>
      <c r="C24" s="445"/>
      <c r="D24" s="445"/>
      <c r="E24" s="446"/>
    </row>
    <row r="25" spans="1:5" s="8" customFormat="1" ht="13.5" thickBot="1">
      <c r="A25" s="458"/>
      <c r="B25" s="448" t="s">
        <v>413</v>
      </c>
      <c r="C25" s="460">
        <f>+C21-C23</f>
        <v>0</v>
      </c>
      <c r="D25" s="460">
        <f t="shared" ref="D25:E25" si="3">+D21-D23</f>
        <v>0</v>
      </c>
      <c r="E25" s="461">
        <f t="shared" si="3"/>
        <v>0</v>
      </c>
    </row>
    <row r="26" spans="1:5" s="8" customFormat="1" ht="13.5" thickBot="1"/>
    <row r="27" spans="1:5" s="8" customFormat="1" ht="15" thickBot="1">
      <c r="A27" s="738" t="s">
        <v>61</v>
      </c>
      <c r="B27" s="739"/>
      <c r="C27" s="462" t="s">
        <v>188</v>
      </c>
      <c r="D27" s="462" t="s">
        <v>191</v>
      </c>
      <c r="E27" s="463" t="s">
        <v>490</v>
      </c>
    </row>
    <row r="28" spans="1:5" s="8" customFormat="1" ht="5.25" customHeight="1">
      <c r="A28" s="453"/>
      <c r="B28" s="454"/>
      <c r="C28" s="454"/>
      <c r="D28" s="454"/>
      <c r="E28" s="455"/>
    </row>
    <row r="29" spans="1:5" s="8" customFormat="1">
      <c r="A29" s="751" t="s">
        <v>414</v>
      </c>
      <c r="B29" s="752"/>
      <c r="C29" s="442">
        <f>+[2]EAI!E52</f>
        <v>0</v>
      </c>
      <c r="D29" s="442">
        <f>+[2]EAI!H51</f>
        <v>0</v>
      </c>
      <c r="E29" s="443">
        <f>+[2]EAI!I54</f>
        <v>0</v>
      </c>
    </row>
    <row r="30" spans="1:5" s="8" customFormat="1" ht="5.25" customHeight="1">
      <c r="A30" s="456"/>
      <c r="B30" s="457"/>
      <c r="C30" s="442"/>
      <c r="D30" s="442"/>
      <c r="E30" s="443"/>
    </row>
    <row r="31" spans="1:5" s="8" customFormat="1" ht="13.5" thickBot="1">
      <c r="A31" s="753" t="s">
        <v>415</v>
      </c>
      <c r="B31" s="754"/>
      <c r="C31" s="445"/>
      <c r="D31" s="445"/>
      <c r="E31" s="446"/>
    </row>
    <row r="32" spans="1:5" s="8" customFormat="1" ht="13.5" customHeight="1" thickBot="1">
      <c r="A32" s="390"/>
      <c r="B32" s="464"/>
      <c r="C32" s="442"/>
      <c r="D32" s="442"/>
      <c r="E32" s="442"/>
    </row>
    <row r="33" spans="1:6" s="8" customFormat="1" ht="13.5" thickBot="1">
      <c r="A33" s="444"/>
      <c r="B33" s="437" t="s">
        <v>416</v>
      </c>
      <c r="C33" s="465">
        <f>+C29-C31</f>
        <v>0</v>
      </c>
      <c r="D33" s="465">
        <f t="shared" ref="D33:E33" si="4">+D29-D31</f>
        <v>0</v>
      </c>
      <c r="E33" s="466">
        <f t="shared" si="4"/>
        <v>0</v>
      </c>
    </row>
    <row r="34" spans="1:6" s="8" customFormat="1" ht="15" customHeight="1"/>
    <row r="35" spans="1:6" s="8" customFormat="1" ht="15" customHeight="1">
      <c r="A35" s="1" t="s">
        <v>63</v>
      </c>
      <c r="B35" s="1"/>
      <c r="C35" s="1"/>
      <c r="D35" s="1"/>
      <c r="E35" s="1"/>
    </row>
    <row r="36" spans="1:6" s="8" customFormat="1" ht="45" customHeight="1">
      <c r="B36" s="755" t="s">
        <v>417</v>
      </c>
      <c r="C36" s="755"/>
      <c r="D36" s="755"/>
      <c r="E36" s="755"/>
    </row>
    <row r="37" spans="1:6" s="8" customFormat="1" ht="27" customHeight="1">
      <c r="B37" s="755" t="s">
        <v>418</v>
      </c>
      <c r="C37" s="755"/>
      <c r="D37" s="755"/>
      <c r="E37" s="755"/>
    </row>
    <row r="38" spans="1:6" s="8" customFormat="1">
      <c r="B38" s="756" t="s">
        <v>419</v>
      </c>
      <c r="C38" s="756"/>
      <c r="D38" s="756"/>
      <c r="E38" s="756"/>
    </row>
    <row r="39" spans="1:6" s="8" customFormat="1">
      <c r="B39" s="143"/>
      <c r="C39" s="143"/>
      <c r="D39" s="143"/>
      <c r="E39" s="143"/>
    </row>
    <row r="40" spans="1:6" s="8" customFormat="1">
      <c r="B40" s="143"/>
      <c r="C40" s="143"/>
      <c r="D40" s="143"/>
      <c r="E40" s="143"/>
    </row>
    <row r="41" spans="1:6" s="8" customFormat="1" ht="10.5" customHeight="1">
      <c r="B41" s="15"/>
      <c r="D41" s="15"/>
      <c r="E41" s="15"/>
    </row>
    <row r="42" spans="1:6">
      <c r="B42" s="433" t="s">
        <v>2379</v>
      </c>
      <c r="C42" s="640" t="s">
        <v>2385</v>
      </c>
      <c r="D42" s="640"/>
      <c r="E42" s="640"/>
      <c r="F42" s="256"/>
    </row>
    <row r="43" spans="1:6">
      <c r="B43" s="266" t="s">
        <v>2008</v>
      </c>
      <c r="C43" s="640" t="s">
        <v>2386</v>
      </c>
      <c r="D43" s="640"/>
      <c r="E43" s="640"/>
    </row>
  </sheetData>
  <mergeCells count="19">
    <mergeCell ref="C42:E42"/>
    <mergeCell ref="C43:E43"/>
    <mergeCell ref="A29:B29"/>
    <mergeCell ref="A31:B31"/>
    <mergeCell ref="B36:E36"/>
    <mergeCell ref="B37:E37"/>
    <mergeCell ref="B38:E38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opLeftCell="A31" zoomScale="85" zoomScaleNormal="85" workbookViewId="0">
      <selection activeCell="L49" sqref="L49"/>
    </sheetView>
  </sheetViews>
  <sheetFormatPr baseColWidth="10" defaultRowHeight="12.75"/>
  <cols>
    <col min="1" max="1" width="2.140625" style="8" customWidth="1"/>
    <col min="2" max="3" width="3.7109375" style="256" customWidth="1"/>
    <col min="4" max="4" width="65.7109375" style="256" customWidth="1"/>
    <col min="5" max="5" width="12.7109375" style="256" customWidth="1"/>
    <col min="6" max="6" width="14.28515625" style="256" customWidth="1"/>
    <col min="7" max="10" width="12.7109375" style="256" customWidth="1"/>
    <col min="11" max="11" width="11.42578125" style="256" customWidth="1"/>
    <col min="12" max="12" width="12.85546875" style="256" customWidth="1"/>
    <col min="13" max="13" width="3.140625" style="8" customWidth="1"/>
    <col min="14" max="16384" width="11.42578125" style="256"/>
  </cols>
  <sheetData>
    <row r="1" spans="2:12" ht="6" customHeight="1"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</row>
    <row r="2" spans="2:12" ht="13.5" customHeight="1">
      <c r="B2" s="624" t="s">
        <v>446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2:12" ht="20.25" customHeight="1">
      <c r="B3" s="624" t="s">
        <v>2387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</row>
    <row r="4" spans="2:12" s="8" customFormat="1" ht="8.25" customHeight="1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2:12" s="8" customFormat="1" ht="24" customHeight="1">
      <c r="D5" s="13" t="s">
        <v>1</v>
      </c>
      <c r="E5" s="271" t="s">
        <v>2388</v>
      </c>
      <c r="F5" s="271"/>
      <c r="G5" s="271"/>
      <c r="H5" s="271"/>
      <c r="I5" s="55"/>
      <c r="J5" s="55"/>
      <c r="K5" s="59"/>
      <c r="L5" s="227"/>
    </row>
    <row r="6" spans="2:12" s="8" customFormat="1" ht="8.25" customHeight="1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2:12">
      <c r="B7" s="710" t="s">
        <v>61</v>
      </c>
      <c r="C7" s="763"/>
      <c r="D7" s="711"/>
      <c r="E7" s="707" t="s">
        <v>216</v>
      </c>
      <c r="F7" s="707"/>
      <c r="G7" s="707"/>
      <c r="H7" s="707"/>
      <c r="I7" s="707"/>
      <c r="J7" s="707"/>
      <c r="K7" s="707"/>
      <c r="L7" s="707" t="s">
        <v>210</v>
      </c>
    </row>
    <row r="8" spans="2:12" ht="25.5">
      <c r="B8" s="712"/>
      <c r="C8" s="668"/>
      <c r="D8" s="713"/>
      <c r="E8" s="372" t="s">
        <v>211</v>
      </c>
      <c r="F8" s="372" t="s">
        <v>212</v>
      </c>
      <c r="G8" s="372" t="s">
        <v>190</v>
      </c>
      <c r="H8" s="372" t="s">
        <v>391</v>
      </c>
      <c r="I8" s="372" t="s">
        <v>191</v>
      </c>
      <c r="J8" s="372" t="s">
        <v>392</v>
      </c>
      <c r="K8" s="372" t="s">
        <v>213</v>
      </c>
      <c r="L8" s="707"/>
    </row>
    <row r="9" spans="2:12" ht="15.75" customHeight="1">
      <c r="B9" s="714"/>
      <c r="C9" s="764"/>
      <c r="D9" s="715"/>
      <c r="E9" s="372">
        <v>1</v>
      </c>
      <c r="F9" s="372">
        <v>2</v>
      </c>
      <c r="G9" s="372" t="s">
        <v>214</v>
      </c>
      <c r="H9" s="372">
        <v>4</v>
      </c>
      <c r="I9" s="372">
        <v>5</v>
      </c>
      <c r="J9" s="372">
        <v>6</v>
      </c>
      <c r="K9" s="372">
        <v>7</v>
      </c>
      <c r="L9" s="372" t="s">
        <v>453</v>
      </c>
    </row>
    <row r="10" spans="2:12" ht="15" customHeight="1">
      <c r="B10" s="757" t="s">
        <v>253</v>
      </c>
      <c r="C10" s="744"/>
      <c r="D10" s="758"/>
      <c r="E10" s="467"/>
      <c r="F10" s="468"/>
      <c r="G10" s="468"/>
      <c r="H10" s="468"/>
      <c r="I10" s="468"/>
      <c r="J10" s="468"/>
      <c r="K10" s="468"/>
      <c r="L10" s="468"/>
    </row>
    <row r="11" spans="2:12">
      <c r="B11" s="373"/>
      <c r="C11" s="761" t="s">
        <v>254</v>
      </c>
      <c r="D11" s="762"/>
      <c r="E11" s="469">
        <v>1</v>
      </c>
      <c r="F11" s="469">
        <v>5</v>
      </c>
      <c r="G11" s="469">
        <v>6</v>
      </c>
      <c r="H11" s="469">
        <v>6</v>
      </c>
      <c r="I11" s="469">
        <v>5</v>
      </c>
      <c r="J11" s="469">
        <v>4</v>
      </c>
      <c r="K11" s="469">
        <v>4</v>
      </c>
      <c r="L11" s="469">
        <v>1</v>
      </c>
    </row>
    <row r="12" spans="2:12">
      <c r="B12" s="373"/>
      <c r="C12" s="457"/>
      <c r="D12" s="374" t="s">
        <v>255</v>
      </c>
      <c r="E12" s="377">
        <v>1</v>
      </c>
      <c r="F12" s="377">
        <v>5</v>
      </c>
      <c r="G12" s="377">
        <v>6</v>
      </c>
      <c r="H12" s="377">
        <v>6</v>
      </c>
      <c r="I12" s="377">
        <v>5</v>
      </c>
      <c r="J12" s="377">
        <v>4</v>
      </c>
      <c r="K12" s="377">
        <v>4</v>
      </c>
      <c r="L12" s="377">
        <v>1</v>
      </c>
    </row>
    <row r="13" spans="2:12">
      <c r="B13" s="373"/>
      <c r="C13" s="457"/>
      <c r="D13" s="374" t="s">
        <v>256</v>
      </c>
      <c r="E13" s="467"/>
      <c r="F13" s="468"/>
      <c r="G13" s="468"/>
      <c r="H13" s="468"/>
      <c r="I13" s="468"/>
      <c r="J13" s="468"/>
      <c r="K13" s="468"/>
      <c r="L13" s="468">
        <v>0</v>
      </c>
    </row>
    <row r="14" spans="2:12">
      <c r="B14" s="373"/>
      <c r="C14" s="761" t="s">
        <v>257</v>
      </c>
      <c r="D14" s="762"/>
      <c r="E14" s="470">
        <v>0</v>
      </c>
      <c r="F14" s="470">
        <v>0</v>
      </c>
      <c r="G14" s="471"/>
      <c r="H14" s="470"/>
      <c r="I14" s="470">
        <v>0</v>
      </c>
      <c r="J14" s="470"/>
      <c r="K14" s="470">
        <v>0</v>
      </c>
      <c r="L14" s="471">
        <v>0</v>
      </c>
    </row>
    <row r="15" spans="2:12">
      <c r="B15" s="373"/>
      <c r="C15" s="457"/>
      <c r="D15" s="374" t="s">
        <v>258</v>
      </c>
      <c r="E15" s="467"/>
      <c r="F15" s="468"/>
      <c r="G15" s="468"/>
      <c r="H15" s="468"/>
      <c r="I15" s="468"/>
      <c r="J15" s="468"/>
      <c r="K15" s="468"/>
      <c r="L15" s="468">
        <v>0</v>
      </c>
    </row>
    <row r="16" spans="2:12">
      <c r="B16" s="373"/>
      <c r="C16" s="457"/>
      <c r="D16" s="374" t="s">
        <v>259</v>
      </c>
      <c r="E16" s="467"/>
      <c r="F16" s="468"/>
      <c r="G16" s="468"/>
      <c r="H16" s="468"/>
      <c r="I16" s="468"/>
      <c r="J16" s="468"/>
      <c r="K16" s="468"/>
      <c r="L16" s="468">
        <v>0</v>
      </c>
    </row>
    <row r="17" spans="2:12">
      <c r="B17" s="373"/>
      <c r="C17" s="457"/>
      <c r="D17" s="374" t="s">
        <v>260</v>
      </c>
      <c r="E17" s="467"/>
      <c r="F17" s="468"/>
      <c r="G17" s="468"/>
      <c r="H17" s="468"/>
      <c r="I17" s="468"/>
      <c r="J17" s="468"/>
      <c r="K17" s="468"/>
      <c r="L17" s="468">
        <v>0</v>
      </c>
    </row>
    <row r="18" spans="2:12">
      <c r="B18" s="373"/>
      <c r="C18" s="457"/>
      <c r="D18" s="374" t="s">
        <v>261</v>
      </c>
      <c r="E18" s="467"/>
      <c r="F18" s="468"/>
      <c r="G18" s="468"/>
      <c r="H18" s="468"/>
      <c r="I18" s="468"/>
      <c r="J18" s="468"/>
      <c r="K18" s="468"/>
      <c r="L18" s="468">
        <v>0</v>
      </c>
    </row>
    <row r="19" spans="2:12">
      <c r="B19" s="373"/>
      <c r="C19" s="457"/>
      <c r="D19" s="374" t="s">
        <v>262</v>
      </c>
      <c r="E19" s="467"/>
      <c r="F19" s="468"/>
      <c r="G19" s="468"/>
      <c r="H19" s="468"/>
      <c r="I19" s="468"/>
      <c r="J19" s="468"/>
      <c r="K19" s="468"/>
      <c r="L19" s="468">
        <v>0</v>
      </c>
    </row>
    <row r="20" spans="2:12">
      <c r="B20" s="373"/>
      <c r="C20" s="457"/>
      <c r="D20" s="374" t="s">
        <v>263</v>
      </c>
      <c r="E20" s="467"/>
      <c r="F20" s="468"/>
      <c r="G20" s="468"/>
      <c r="H20" s="468"/>
      <c r="I20" s="468"/>
      <c r="J20" s="468"/>
      <c r="K20" s="468"/>
      <c r="L20" s="468">
        <v>0</v>
      </c>
    </row>
    <row r="21" spans="2:12">
      <c r="B21" s="373"/>
      <c r="C21" s="457"/>
      <c r="D21" s="374" t="s">
        <v>264</v>
      </c>
      <c r="E21" s="467"/>
      <c r="F21" s="468"/>
      <c r="G21" s="468"/>
      <c r="H21" s="468"/>
      <c r="I21" s="468"/>
      <c r="J21" s="468"/>
      <c r="K21" s="468"/>
      <c r="L21" s="468">
        <v>0</v>
      </c>
    </row>
    <row r="22" spans="2:12">
      <c r="B22" s="373"/>
      <c r="C22" s="457"/>
      <c r="D22" s="374" t="s">
        <v>265</v>
      </c>
      <c r="E22" s="467"/>
      <c r="F22" s="468"/>
      <c r="G22" s="468"/>
      <c r="H22" s="468"/>
      <c r="I22" s="468"/>
      <c r="J22" s="468"/>
      <c r="K22" s="468"/>
      <c r="L22" s="468">
        <v>0</v>
      </c>
    </row>
    <row r="23" spans="2:12">
      <c r="B23" s="373"/>
      <c r="C23" s="761" t="s">
        <v>266</v>
      </c>
      <c r="D23" s="762"/>
      <c r="E23" s="470">
        <v>0</v>
      </c>
      <c r="F23" s="470"/>
      <c r="G23" s="471"/>
      <c r="H23" s="470"/>
      <c r="I23" s="470"/>
      <c r="J23" s="470"/>
      <c r="K23" s="470"/>
      <c r="L23" s="471">
        <v>0</v>
      </c>
    </row>
    <row r="24" spans="2:12">
      <c r="B24" s="373"/>
      <c r="C24" s="457"/>
      <c r="D24" s="374" t="s">
        <v>267</v>
      </c>
      <c r="E24" s="467"/>
      <c r="F24" s="468"/>
      <c r="G24" s="468"/>
      <c r="H24" s="468"/>
      <c r="I24" s="468"/>
      <c r="J24" s="468"/>
      <c r="K24" s="468"/>
      <c r="L24" s="468">
        <v>0</v>
      </c>
    </row>
    <row r="25" spans="2:12">
      <c r="B25" s="373"/>
      <c r="C25" s="457"/>
      <c r="D25" s="374" t="s">
        <v>268</v>
      </c>
      <c r="E25" s="467"/>
      <c r="F25" s="468"/>
      <c r="G25" s="468"/>
      <c r="H25" s="468"/>
      <c r="I25" s="468"/>
      <c r="J25" s="468"/>
      <c r="K25" s="468"/>
      <c r="L25" s="468">
        <v>0</v>
      </c>
    </row>
    <row r="26" spans="2:12">
      <c r="B26" s="373"/>
      <c r="C26" s="457"/>
      <c r="D26" s="374" t="s">
        <v>269</v>
      </c>
      <c r="E26" s="467"/>
      <c r="F26" s="468"/>
      <c r="G26" s="468"/>
      <c r="H26" s="468"/>
      <c r="I26" s="468"/>
      <c r="J26" s="468"/>
      <c r="K26" s="468"/>
      <c r="L26" s="468">
        <v>0</v>
      </c>
    </row>
    <row r="27" spans="2:12">
      <c r="B27" s="373"/>
      <c r="C27" s="761" t="s">
        <v>270</v>
      </c>
      <c r="D27" s="762"/>
      <c r="E27" s="470">
        <v>0</v>
      </c>
      <c r="F27" s="470"/>
      <c r="G27" s="471"/>
      <c r="H27" s="470"/>
      <c r="I27" s="470"/>
      <c r="J27" s="470"/>
      <c r="K27" s="470"/>
      <c r="L27" s="471">
        <v>0</v>
      </c>
    </row>
    <row r="28" spans="2:12">
      <c r="B28" s="373"/>
      <c r="C28" s="457"/>
      <c r="D28" s="374" t="s">
        <v>271</v>
      </c>
      <c r="E28" s="467"/>
      <c r="F28" s="468"/>
      <c r="G28" s="468"/>
      <c r="H28" s="468"/>
      <c r="I28" s="468"/>
      <c r="J28" s="468"/>
      <c r="K28" s="468"/>
      <c r="L28" s="468">
        <v>0</v>
      </c>
    </row>
    <row r="29" spans="2:12">
      <c r="B29" s="373"/>
      <c r="C29" s="457"/>
      <c r="D29" s="374" t="s">
        <v>272</v>
      </c>
      <c r="E29" s="467"/>
      <c r="F29" s="468"/>
      <c r="G29" s="468"/>
      <c r="H29" s="468"/>
      <c r="I29" s="468"/>
      <c r="J29" s="468"/>
      <c r="K29" s="468"/>
      <c r="L29" s="468">
        <v>0</v>
      </c>
    </row>
    <row r="30" spans="2:12">
      <c r="B30" s="373"/>
      <c r="C30" s="761" t="s">
        <v>273</v>
      </c>
      <c r="D30" s="762"/>
      <c r="E30" s="470">
        <v>0</v>
      </c>
      <c r="F30" s="470"/>
      <c r="G30" s="471"/>
      <c r="H30" s="470"/>
      <c r="I30" s="470"/>
      <c r="J30" s="470"/>
      <c r="K30" s="470"/>
      <c r="L30" s="471">
        <v>0</v>
      </c>
    </row>
    <row r="31" spans="2:12">
      <c r="B31" s="373"/>
      <c r="C31" s="457"/>
      <c r="D31" s="374" t="s">
        <v>274</v>
      </c>
      <c r="E31" s="467"/>
      <c r="F31" s="468"/>
      <c r="G31" s="468"/>
      <c r="H31" s="468"/>
      <c r="I31" s="468"/>
      <c r="J31" s="468"/>
      <c r="K31" s="468"/>
      <c r="L31" s="468">
        <v>0</v>
      </c>
    </row>
    <row r="32" spans="2:12">
      <c r="B32" s="373"/>
      <c r="C32" s="457"/>
      <c r="D32" s="374" t="s">
        <v>275</v>
      </c>
      <c r="E32" s="467"/>
      <c r="F32" s="468"/>
      <c r="G32" s="468"/>
      <c r="H32" s="468"/>
      <c r="I32" s="468"/>
      <c r="J32" s="468"/>
      <c r="K32" s="468"/>
      <c r="L32" s="468">
        <v>0</v>
      </c>
    </row>
    <row r="33" spans="1:13">
      <c r="B33" s="373"/>
      <c r="C33" s="457"/>
      <c r="D33" s="374" t="s">
        <v>276</v>
      </c>
      <c r="E33" s="467"/>
      <c r="F33" s="468"/>
      <c r="G33" s="468"/>
      <c r="H33" s="468"/>
      <c r="I33" s="468"/>
      <c r="J33" s="468"/>
      <c r="K33" s="468"/>
      <c r="L33" s="468">
        <v>0</v>
      </c>
    </row>
    <row r="34" spans="1:13">
      <c r="B34" s="373"/>
      <c r="C34" s="457"/>
      <c r="D34" s="374" t="s">
        <v>277</v>
      </c>
      <c r="E34" s="467"/>
      <c r="F34" s="468"/>
      <c r="G34" s="468"/>
      <c r="H34" s="468"/>
      <c r="I34" s="468"/>
      <c r="J34" s="468"/>
      <c r="K34" s="468"/>
      <c r="L34" s="468">
        <v>0</v>
      </c>
    </row>
    <row r="35" spans="1:13">
      <c r="B35" s="373"/>
      <c r="C35" s="761" t="s">
        <v>278</v>
      </c>
      <c r="D35" s="762"/>
      <c r="E35" s="470">
        <v>0</v>
      </c>
      <c r="F35" s="470"/>
      <c r="G35" s="471"/>
      <c r="H35" s="470"/>
      <c r="I35" s="470"/>
      <c r="J35" s="470"/>
      <c r="K35" s="470"/>
      <c r="L35" s="471">
        <v>0</v>
      </c>
    </row>
    <row r="36" spans="1:13">
      <c r="B36" s="373"/>
      <c r="C36" s="457"/>
      <c r="D36" s="374" t="s">
        <v>279</v>
      </c>
      <c r="E36" s="467"/>
      <c r="F36" s="468"/>
      <c r="G36" s="468"/>
      <c r="H36" s="468"/>
      <c r="I36" s="468"/>
      <c r="J36" s="468"/>
      <c r="K36" s="468"/>
      <c r="L36" s="468">
        <v>0</v>
      </c>
    </row>
    <row r="37" spans="1:13" ht="15" customHeight="1">
      <c r="B37" s="757" t="s">
        <v>280</v>
      </c>
      <c r="C37" s="744"/>
      <c r="D37" s="758"/>
      <c r="E37" s="467"/>
      <c r="F37" s="468"/>
      <c r="G37" s="468"/>
      <c r="H37" s="468"/>
      <c r="I37" s="468"/>
      <c r="J37" s="468"/>
      <c r="K37" s="468"/>
      <c r="L37" s="468">
        <v>0</v>
      </c>
    </row>
    <row r="38" spans="1:13" ht="15" customHeight="1">
      <c r="B38" s="757" t="s">
        <v>281</v>
      </c>
      <c r="C38" s="744"/>
      <c r="D38" s="758"/>
      <c r="E38" s="467"/>
      <c r="F38" s="468"/>
      <c r="G38" s="468"/>
      <c r="H38" s="468"/>
      <c r="I38" s="468"/>
      <c r="J38" s="468"/>
      <c r="K38" s="468"/>
      <c r="L38" s="468">
        <v>0</v>
      </c>
    </row>
    <row r="39" spans="1:13" ht="15.75" customHeight="1">
      <c r="B39" s="757" t="s">
        <v>282</v>
      </c>
      <c r="C39" s="744"/>
      <c r="D39" s="758"/>
      <c r="E39" s="467"/>
      <c r="F39" s="468"/>
      <c r="G39" s="468"/>
      <c r="H39" s="468"/>
      <c r="I39" s="468"/>
      <c r="J39" s="468"/>
      <c r="K39" s="468"/>
      <c r="L39" s="468">
        <v>0</v>
      </c>
    </row>
    <row r="40" spans="1:13">
      <c r="B40" s="472"/>
      <c r="C40" s="473"/>
      <c r="D40" s="474"/>
      <c r="E40" s="475"/>
      <c r="F40" s="476"/>
      <c r="G40" s="476"/>
      <c r="H40" s="476"/>
      <c r="I40" s="476"/>
      <c r="J40" s="476"/>
      <c r="K40" s="476"/>
      <c r="L40" s="476"/>
    </row>
    <row r="41" spans="1:13" s="371" customFormat="1" ht="16.5" customHeight="1">
      <c r="A41" s="287"/>
      <c r="B41" s="399"/>
      <c r="C41" s="759" t="s">
        <v>215</v>
      </c>
      <c r="D41" s="760"/>
      <c r="E41" s="477">
        <v>1</v>
      </c>
      <c r="F41" s="477">
        <v>5</v>
      </c>
      <c r="G41" s="477">
        <v>6</v>
      </c>
      <c r="H41" s="477">
        <v>6</v>
      </c>
      <c r="I41" s="477">
        <v>5</v>
      </c>
      <c r="J41" s="477">
        <v>4</v>
      </c>
      <c r="K41" s="477">
        <v>4</v>
      </c>
      <c r="L41" s="477">
        <v>1</v>
      </c>
      <c r="M41" s="287"/>
    </row>
    <row r="42" spans="1:13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3">
      <c r="B43" s="1" t="s">
        <v>63</v>
      </c>
      <c r="F43" s="8"/>
      <c r="G43" s="8"/>
      <c r="H43" s="8"/>
      <c r="I43" s="8"/>
      <c r="J43" s="8"/>
      <c r="K43" s="8"/>
      <c r="L43" s="8"/>
    </row>
    <row r="46" spans="1:13">
      <c r="D46" s="263"/>
    </row>
    <row r="47" spans="1:13">
      <c r="D47" s="266" t="s">
        <v>2379</v>
      </c>
      <c r="G47" s="612" t="s">
        <v>2380</v>
      </c>
      <c r="H47" s="612"/>
      <c r="I47" s="612"/>
      <c r="J47" s="612"/>
      <c r="K47" s="612"/>
      <c r="L47" s="612"/>
    </row>
    <row r="48" spans="1:13">
      <c r="D48" s="266" t="s">
        <v>2008</v>
      </c>
      <c r="G48" s="613" t="s">
        <v>2010</v>
      </c>
      <c r="H48" s="613"/>
      <c r="I48" s="613"/>
      <c r="J48" s="613"/>
      <c r="K48" s="613"/>
      <c r="L48" s="613"/>
    </row>
  </sheetData>
  <mergeCells count="19">
    <mergeCell ref="B10:D10"/>
    <mergeCell ref="C11:D11"/>
    <mergeCell ref="C14:D14"/>
    <mergeCell ref="C23:D23"/>
    <mergeCell ref="C27:D27"/>
    <mergeCell ref="B1:L1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ageMargins left="0.25" right="0.7" top="0.44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opLeftCell="C1" zoomScale="80" zoomScaleNormal="80" zoomScalePageLayoutView="80" workbookViewId="0">
      <selection activeCell="L20" sqref="L20"/>
    </sheetView>
  </sheetViews>
  <sheetFormatPr baseColWidth="10" defaultRowHeight="12.75"/>
  <cols>
    <col min="1" max="2" width="11.42578125" style="529" hidden="1" customWidth="1"/>
    <col min="3" max="3" width="4.85546875" style="15" customWidth="1"/>
    <col min="4" max="4" width="27.5703125" style="33" customWidth="1"/>
    <col min="5" max="5" width="37.85546875" style="15" customWidth="1"/>
    <col min="6" max="7" width="21" style="15" customWidth="1"/>
    <col min="8" max="8" width="11" style="87" customWidth="1"/>
    <col min="9" max="10" width="27.5703125" style="15" customWidth="1"/>
    <col min="11" max="12" width="21" style="15" customWidth="1"/>
    <col min="13" max="13" width="4.85546875" style="8" customWidth="1"/>
    <col min="14" max="14" width="1.7109375" style="76" customWidth="1"/>
    <col min="15" max="16384" width="11.42578125" style="15"/>
  </cols>
  <sheetData>
    <row r="1" spans="1:14" ht="6" customHeight="1">
      <c r="C1" s="72"/>
      <c r="D1" s="73"/>
      <c r="E1" s="72"/>
      <c r="F1" s="72"/>
      <c r="G1" s="72"/>
      <c r="H1" s="74"/>
      <c r="I1" s="72"/>
      <c r="J1" s="72"/>
      <c r="K1" s="72"/>
      <c r="L1" s="72"/>
      <c r="M1" s="72"/>
      <c r="N1" s="33"/>
    </row>
    <row r="2" spans="1:14" ht="14.1" customHeight="1">
      <c r="C2" s="72"/>
      <c r="D2" s="75"/>
      <c r="E2" s="600" t="s">
        <v>430</v>
      </c>
      <c r="F2" s="600"/>
      <c r="G2" s="600"/>
      <c r="H2" s="600"/>
      <c r="I2" s="600"/>
      <c r="J2" s="600"/>
      <c r="K2" s="600"/>
      <c r="L2" s="75"/>
      <c r="M2" s="75"/>
    </row>
    <row r="3" spans="1:14" ht="14.1" customHeight="1">
      <c r="C3" s="72"/>
      <c r="D3" s="75"/>
      <c r="E3" s="600" t="s">
        <v>2366</v>
      </c>
      <c r="F3" s="600"/>
      <c r="G3" s="600"/>
      <c r="H3" s="600"/>
      <c r="I3" s="600"/>
      <c r="J3" s="600"/>
      <c r="K3" s="600"/>
      <c r="L3" s="75"/>
      <c r="M3" s="75"/>
    </row>
    <row r="4" spans="1:14" ht="14.1" customHeight="1">
      <c r="C4" s="72"/>
      <c r="D4" s="77"/>
      <c r="E4" s="600" t="s">
        <v>0</v>
      </c>
      <c r="F4" s="600"/>
      <c r="G4" s="600"/>
      <c r="H4" s="600"/>
      <c r="I4" s="600"/>
      <c r="J4" s="600"/>
      <c r="K4" s="600"/>
      <c r="L4" s="77"/>
      <c r="M4" s="77"/>
    </row>
    <row r="5" spans="1:14" ht="26.25" customHeight="1">
      <c r="C5" s="78"/>
      <c r="D5" s="13"/>
      <c r="E5" s="14"/>
      <c r="F5" s="13" t="s">
        <v>1</v>
      </c>
      <c r="G5" s="601" t="s">
        <v>547</v>
      </c>
      <c r="H5" s="601"/>
      <c r="I5" s="601"/>
      <c r="J5" s="14"/>
      <c r="K5" s="14"/>
      <c r="L5" s="14"/>
      <c r="M5" s="15"/>
    </row>
    <row r="6" spans="1:14" ht="3" customHeight="1">
      <c r="C6" s="79"/>
      <c r="D6" s="79"/>
      <c r="E6" s="79"/>
      <c r="F6" s="79"/>
      <c r="G6" s="79"/>
      <c r="H6" s="80"/>
      <c r="I6" s="79"/>
      <c r="J6" s="79"/>
      <c r="K6" s="79"/>
      <c r="L6" s="79"/>
      <c r="M6" s="15"/>
      <c r="N6" s="33"/>
    </row>
    <row r="7" spans="1:14" ht="3" customHeight="1">
      <c r="C7" s="79"/>
      <c r="D7" s="79"/>
      <c r="E7" s="79"/>
      <c r="F7" s="79"/>
      <c r="G7" s="79"/>
      <c r="H7" s="80"/>
      <c r="I7" s="79"/>
      <c r="J7" s="79"/>
      <c r="K7" s="79"/>
      <c r="L7" s="79"/>
    </row>
    <row r="8" spans="1:14" s="83" customFormat="1" ht="15" customHeight="1">
      <c r="A8" s="531" t="s">
        <v>548</v>
      </c>
      <c r="B8" s="531" t="s">
        <v>548</v>
      </c>
      <c r="C8" s="617"/>
      <c r="D8" s="619" t="s">
        <v>62</v>
      </c>
      <c r="E8" s="619"/>
      <c r="F8" s="525" t="s">
        <v>2</v>
      </c>
      <c r="G8" s="525"/>
      <c r="H8" s="621"/>
      <c r="I8" s="619" t="s">
        <v>62</v>
      </c>
      <c r="J8" s="619"/>
      <c r="K8" s="525" t="s">
        <v>2</v>
      </c>
      <c r="L8" s="525"/>
      <c r="M8" s="81"/>
      <c r="N8" s="82"/>
    </row>
    <row r="9" spans="1:14" s="83" customFormat="1" ht="25.5">
      <c r="A9" s="531" t="s">
        <v>549</v>
      </c>
      <c r="B9" s="531" t="s">
        <v>60</v>
      </c>
      <c r="C9" s="618"/>
      <c r="D9" s="620"/>
      <c r="E9" s="620"/>
      <c r="F9" s="84">
        <v>2016</v>
      </c>
      <c r="G9" s="84">
        <v>2015</v>
      </c>
      <c r="H9" s="622"/>
      <c r="I9" s="620"/>
      <c r="J9" s="620"/>
      <c r="K9" s="84">
        <v>2016</v>
      </c>
      <c r="L9" s="84">
        <v>2015</v>
      </c>
      <c r="M9" s="85"/>
      <c r="N9" s="82"/>
    </row>
    <row r="10" spans="1:14" ht="3" customHeight="1">
      <c r="C10" s="526"/>
      <c r="D10" s="79"/>
      <c r="E10" s="79"/>
      <c r="F10" s="79"/>
      <c r="G10" s="79"/>
      <c r="H10" s="80"/>
      <c r="I10" s="79"/>
      <c r="J10" s="79"/>
      <c r="K10" s="79"/>
      <c r="L10" s="79"/>
      <c r="M10" s="30"/>
      <c r="N10" s="33"/>
    </row>
    <row r="11" spans="1:14" ht="3" customHeight="1">
      <c r="C11" s="526"/>
      <c r="D11" s="79"/>
      <c r="E11" s="79"/>
      <c r="F11" s="79"/>
      <c r="G11" s="79"/>
      <c r="H11" s="80"/>
      <c r="I11" s="79"/>
      <c r="J11" s="79"/>
      <c r="K11" s="79"/>
      <c r="L11" s="79"/>
      <c r="M11" s="30"/>
    </row>
    <row r="12" spans="1:14">
      <c r="C12" s="105"/>
      <c r="D12" s="604" t="s">
        <v>3</v>
      </c>
      <c r="E12" s="604"/>
      <c r="F12" s="86"/>
      <c r="G12" s="42"/>
      <c r="I12" s="604" t="s">
        <v>4</v>
      </c>
      <c r="J12" s="604"/>
      <c r="K12" s="68"/>
      <c r="L12" s="68"/>
      <c r="M12" s="30"/>
    </row>
    <row r="13" spans="1:14" ht="5.0999999999999996" customHeight="1">
      <c r="C13" s="105"/>
      <c r="D13" s="41"/>
      <c r="E13" s="68"/>
      <c r="F13" s="32"/>
      <c r="G13" s="32"/>
      <c r="I13" s="41"/>
      <c r="J13" s="68"/>
      <c r="K13" s="37"/>
      <c r="L13" s="37"/>
      <c r="M13" s="30"/>
    </row>
    <row r="14" spans="1:14">
      <c r="C14" s="105"/>
      <c r="D14" s="606" t="s">
        <v>5</v>
      </c>
      <c r="E14" s="606"/>
      <c r="F14" s="32"/>
      <c r="G14" s="32"/>
      <c r="I14" s="606" t="s">
        <v>6</v>
      </c>
      <c r="J14" s="606"/>
      <c r="K14" s="32"/>
      <c r="L14" s="32"/>
      <c r="M14" s="30"/>
    </row>
    <row r="15" spans="1:14" ht="5.0999999999999996" customHeight="1">
      <c r="C15" s="105"/>
      <c r="D15" s="53"/>
      <c r="E15" s="45"/>
      <c r="F15" s="32"/>
      <c r="G15" s="32"/>
      <c r="I15" s="53"/>
      <c r="J15" s="45"/>
      <c r="K15" s="32"/>
      <c r="L15" s="32"/>
      <c r="M15" s="30"/>
    </row>
    <row r="16" spans="1:14">
      <c r="A16" s="529" t="s">
        <v>524</v>
      </c>
      <c r="B16" s="529" t="s">
        <v>513</v>
      </c>
      <c r="C16" s="105"/>
      <c r="D16" s="602" t="s">
        <v>7</v>
      </c>
      <c r="E16" s="602"/>
      <c r="F16" s="44">
        <v>710176773.86000001</v>
      </c>
      <c r="G16" s="44">
        <v>559997942.92999995</v>
      </c>
      <c r="I16" s="602" t="s">
        <v>8</v>
      </c>
      <c r="J16" s="602"/>
      <c r="K16" s="44">
        <v>14806114.07</v>
      </c>
      <c r="L16" s="44">
        <v>9916814.0099999998</v>
      </c>
      <c r="M16" s="30"/>
    </row>
    <row r="17" spans="1:13">
      <c r="A17" s="529" t="s">
        <v>2331</v>
      </c>
      <c r="B17" s="529" t="s">
        <v>514</v>
      </c>
      <c r="C17" s="105"/>
      <c r="D17" s="602" t="s">
        <v>9</v>
      </c>
      <c r="E17" s="602"/>
      <c r="F17" s="44">
        <v>32452649.300000001</v>
      </c>
      <c r="G17" s="44">
        <v>179270288.50999999</v>
      </c>
      <c r="I17" s="602" t="s">
        <v>10</v>
      </c>
      <c r="J17" s="602"/>
      <c r="K17" s="44">
        <v>185122694.43000001</v>
      </c>
      <c r="L17" s="44">
        <v>0</v>
      </c>
      <c r="M17" s="30"/>
    </row>
    <row r="18" spans="1:13">
      <c r="B18" s="529" t="s">
        <v>515</v>
      </c>
      <c r="C18" s="105"/>
      <c r="D18" s="602" t="s">
        <v>11</v>
      </c>
      <c r="E18" s="602"/>
      <c r="F18" s="44">
        <v>488611.73</v>
      </c>
      <c r="G18" s="44">
        <v>352931.68</v>
      </c>
      <c r="I18" s="602" t="s">
        <v>12</v>
      </c>
      <c r="J18" s="602"/>
      <c r="K18" s="44">
        <v>0</v>
      </c>
      <c r="L18" s="44">
        <v>0</v>
      </c>
      <c r="M18" s="30"/>
    </row>
    <row r="19" spans="1:13">
      <c r="B19" s="529" t="s">
        <v>516</v>
      </c>
      <c r="C19" s="105"/>
      <c r="D19" s="602" t="s">
        <v>13</v>
      </c>
      <c r="E19" s="602"/>
      <c r="F19" s="44">
        <v>660934543.73000002</v>
      </c>
      <c r="G19" s="44">
        <v>335766816.29000002</v>
      </c>
      <c r="I19" s="602" t="s">
        <v>14</v>
      </c>
      <c r="J19" s="602"/>
      <c r="K19" s="44">
        <v>0</v>
      </c>
      <c r="L19" s="44">
        <v>0</v>
      </c>
      <c r="M19" s="30"/>
    </row>
    <row r="20" spans="1:13">
      <c r="A20" s="529" t="s">
        <v>525</v>
      </c>
      <c r="C20" s="105"/>
      <c r="D20" s="602" t="s">
        <v>15</v>
      </c>
      <c r="E20" s="602"/>
      <c r="F20" s="44">
        <v>0</v>
      </c>
      <c r="G20" s="44">
        <v>0</v>
      </c>
      <c r="I20" s="602" t="s">
        <v>16</v>
      </c>
      <c r="J20" s="602"/>
      <c r="K20" s="44">
        <v>16715223.08</v>
      </c>
      <c r="L20" s="44">
        <v>12476558.859999999</v>
      </c>
      <c r="M20" s="30"/>
    </row>
    <row r="21" spans="1:13" ht="25.5" customHeight="1">
      <c r="A21" s="529" t="s">
        <v>526</v>
      </c>
      <c r="C21" s="105"/>
      <c r="D21" s="602" t="s">
        <v>17</v>
      </c>
      <c r="E21" s="602"/>
      <c r="F21" s="44">
        <v>0</v>
      </c>
      <c r="G21" s="44">
        <v>0</v>
      </c>
      <c r="I21" s="605" t="s">
        <v>18</v>
      </c>
      <c r="J21" s="605"/>
      <c r="K21" s="44">
        <v>16673.86</v>
      </c>
      <c r="L21" s="44">
        <v>1150463.8600000001</v>
      </c>
      <c r="M21" s="30"/>
    </row>
    <row r="22" spans="1:13">
      <c r="C22" s="105"/>
      <c r="D22" s="602" t="s">
        <v>19</v>
      </c>
      <c r="E22" s="602"/>
      <c r="F22" s="44">
        <v>0</v>
      </c>
      <c r="G22" s="44">
        <v>0</v>
      </c>
      <c r="I22" s="602" t="s">
        <v>20</v>
      </c>
      <c r="J22" s="602"/>
      <c r="K22" s="44">
        <v>0</v>
      </c>
      <c r="L22" s="44">
        <v>0</v>
      </c>
      <c r="M22" s="30"/>
    </row>
    <row r="23" spans="1:13">
      <c r="C23" s="105"/>
      <c r="D23" s="88"/>
      <c r="E23" s="89"/>
      <c r="F23" s="90"/>
      <c r="G23" s="90"/>
      <c r="I23" s="602" t="s">
        <v>21</v>
      </c>
      <c r="J23" s="602"/>
      <c r="K23" s="44">
        <v>0</v>
      </c>
      <c r="L23" s="44">
        <v>0</v>
      </c>
      <c r="M23" s="30"/>
    </row>
    <row r="24" spans="1:13">
      <c r="C24" s="132"/>
      <c r="D24" s="606" t="s">
        <v>22</v>
      </c>
      <c r="E24" s="606"/>
      <c r="F24" s="91">
        <v>1404052578.6199999</v>
      </c>
      <c r="G24" s="91">
        <v>1075387979.4099998</v>
      </c>
      <c r="H24" s="92"/>
      <c r="I24" s="41"/>
      <c r="J24" s="68"/>
      <c r="K24" s="49"/>
      <c r="L24" s="49"/>
      <c r="M24" s="30"/>
    </row>
    <row r="25" spans="1:13">
      <c r="C25" s="132"/>
      <c r="D25" s="41"/>
      <c r="E25" s="93"/>
      <c r="F25" s="49"/>
      <c r="G25" s="49"/>
      <c r="H25" s="92"/>
      <c r="I25" s="606" t="s">
        <v>23</v>
      </c>
      <c r="J25" s="606"/>
      <c r="K25" s="91">
        <v>216660705.44000003</v>
      </c>
      <c r="L25" s="91">
        <v>23543836.729999997</v>
      </c>
      <c r="M25" s="30"/>
    </row>
    <row r="26" spans="1:13">
      <c r="C26" s="105"/>
      <c r="D26" s="88"/>
      <c r="E26" s="88"/>
      <c r="F26" s="90"/>
      <c r="G26" s="90"/>
      <c r="I26" s="94"/>
      <c r="J26" s="89"/>
      <c r="K26" s="90"/>
      <c r="L26" s="90"/>
      <c r="M26" s="30"/>
    </row>
    <row r="27" spans="1:13">
      <c r="C27" s="105"/>
      <c r="D27" s="606" t="s">
        <v>24</v>
      </c>
      <c r="E27" s="606"/>
      <c r="F27" s="32"/>
      <c r="G27" s="32"/>
      <c r="I27" s="606" t="s">
        <v>25</v>
      </c>
      <c r="J27" s="606"/>
      <c r="K27" s="32"/>
      <c r="L27" s="32"/>
      <c r="M27" s="30"/>
    </row>
    <row r="28" spans="1:13">
      <c r="C28" s="105"/>
      <c r="D28" s="88"/>
      <c r="E28" s="88"/>
      <c r="F28" s="90"/>
      <c r="G28" s="90"/>
      <c r="I28" s="88"/>
      <c r="J28" s="89"/>
      <c r="K28" s="90"/>
      <c r="L28" s="90"/>
      <c r="M28" s="30"/>
    </row>
    <row r="29" spans="1:13">
      <c r="C29" s="105"/>
      <c r="D29" s="602" t="s">
        <v>26</v>
      </c>
      <c r="E29" s="602"/>
      <c r="F29" s="44">
        <v>0</v>
      </c>
      <c r="G29" s="44">
        <v>0</v>
      </c>
      <c r="I29" s="602" t="s">
        <v>27</v>
      </c>
      <c r="J29" s="602"/>
      <c r="K29" s="44">
        <v>0</v>
      </c>
      <c r="L29" s="44">
        <v>0</v>
      </c>
      <c r="M29" s="30"/>
    </row>
    <row r="30" spans="1:13">
      <c r="A30" s="529" t="s">
        <v>527</v>
      </c>
      <c r="B30" s="529" t="s">
        <v>517</v>
      </c>
      <c r="C30" s="105"/>
      <c r="D30" s="602" t="s">
        <v>28</v>
      </c>
      <c r="E30" s="602"/>
      <c r="F30" s="44">
        <v>97213517.390000001</v>
      </c>
      <c r="G30" s="44">
        <v>132667260.69</v>
      </c>
      <c r="I30" s="602" t="s">
        <v>29</v>
      </c>
      <c r="J30" s="602"/>
      <c r="K30" s="44">
        <v>14545.39</v>
      </c>
      <c r="L30" s="44">
        <v>11539554.890000001</v>
      </c>
      <c r="M30" s="30"/>
    </row>
    <row r="31" spans="1:13">
      <c r="B31" s="529" t="s">
        <v>518</v>
      </c>
      <c r="C31" s="105"/>
      <c r="D31" s="602" t="s">
        <v>30</v>
      </c>
      <c r="E31" s="602"/>
      <c r="F31" s="44">
        <v>818337139.50999999</v>
      </c>
      <c r="G31" s="44">
        <v>852381851.83000004</v>
      </c>
      <c r="I31" s="602" t="s">
        <v>31</v>
      </c>
      <c r="J31" s="602"/>
      <c r="K31" s="44">
        <v>0</v>
      </c>
      <c r="L31" s="44">
        <v>0</v>
      </c>
      <c r="M31" s="30"/>
    </row>
    <row r="32" spans="1:13">
      <c r="B32" s="529" t="s">
        <v>519</v>
      </c>
      <c r="C32" s="105"/>
      <c r="D32" s="602" t="s">
        <v>32</v>
      </c>
      <c r="E32" s="602"/>
      <c r="F32" s="44">
        <v>42377831.979999997</v>
      </c>
      <c r="G32" s="44">
        <v>16043607.27</v>
      </c>
      <c r="I32" s="602" t="s">
        <v>33</v>
      </c>
      <c r="J32" s="602"/>
      <c r="K32" s="44">
        <v>0</v>
      </c>
      <c r="L32" s="44">
        <v>0</v>
      </c>
      <c r="M32" s="30"/>
    </row>
    <row r="33" spans="1:13" ht="26.25" customHeight="1">
      <c r="B33" s="529" t="s">
        <v>520</v>
      </c>
      <c r="C33" s="105"/>
      <c r="D33" s="602" t="s">
        <v>34</v>
      </c>
      <c r="E33" s="602"/>
      <c r="F33" s="44">
        <v>5855639.3600000003</v>
      </c>
      <c r="G33" s="44">
        <v>1786439.36</v>
      </c>
      <c r="I33" s="605" t="s">
        <v>35</v>
      </c>
      <c r="J33" s="605"/>
      <c r="K33" s="44">
        <v>0</v>
      </c>
      <c r="L33" s="44">
        <v>0</v>
      </c>
      <c r="M33" s="30"/>
    </row>
    <row r="34" spans="1:13">
      <c r="A34" s="529" t="s">
        <v>528</v>
      </c>
      <c r="B34" s="529" t="s">
        <v>521</v>
      </c>
      <c r="C34" s="105"/>
      <c r="D34" s="602" t="s">
        <v>36</v>
      </c>
      <c r="E34" s="602"/>
      <c r="F34" s="44">
        <v>-50747964.520000003</v>
      </c>
      <c r="G34" s="44">
        <v>-39600755.060000002</v>
      </c>
      <c r="I34" s="602" t="s">
        <v>37</v>
      </c>
      <c r="J34" s="602"/>
      <c r="K34" s="44">
        <v>25000</v>
      </c>
      <c r="L34" s="44">
        <v>25000</v>
      </c>
      <c r="M34" s="30"/>
    </row>
    <row r="35" spans="1:13">
      <c r="B35" s="529" t="s">
        <v>522</v>
      </c>
      <c r="C35" s="105"/>
      <c r="D35" s="602" t="s">
        <v>38</v>
      </c>
      <c r="E35" s="602"/>
      <c r="F35" s="44">
        <v>51357568.079999998</v>
      </c>
      <c r="G35" s="44">
        <v>58305307.450000003</v>
      </c>
      <c r="I35" s="88"/>
      <c r="J35" s="89"/>
      <c r="K35" s="90"/>
      <c r="L35" s="90"/>
      <c r="M35" s="30"/>
    </row>
    <row r="36" spans="1:13">
      <c r="C36" s="105"/>
      <c r="D36" s="602" t="s">
        <v>39</v>
      </c>
      <c r="E36" s="602"/>
      <c r="F36" s="44">
        <v>0</v>
      </c>
      <c r="G36" s="44">
        <v>0</v>
      </c>
      <c r="I36" s="606" t="s">
        <v>40</v>
      </c>
      <c r="J36" s="606"/>
      <c r="K36" s="91">
        <v>39545.39</v>
      </c>
      <c r="L36" s="91">
        <v>11564554.890000001</v>
      </c>
      <c r="M36" s="30"/>
    </row>
    <row r="37" spans="1:13">
      <c r="C37" s="105"/>
      <c r="D37" s="602" t="s">
        <v>41</v>
      </c>
      <c r="E37" s="602"/>
      <c r="F37" s="44">
        <v>0</v>
      </c>
      <c r="G37" s="44">
        <v>0</v>
      </c>
      <c r="I37" s="41"/>
      <c r="J37" s="93"/>
      <c r="K37" s="49"/>
      <c r="L37" s="49"/>
      <c r="M37" s="30"/>
    </row>
    <row r="38" spans="1:13">
      <c r="C38" s="105"/>
      <c r="D38" s="88"/>
      <c r="E38" s="89"/>
      <c r="F38" s="90"/>
      <c r="G38" s="90"/>
      <c r="I38" s="606" t="s">
        <v>171</v>
      </c>
      <c r="J38" s="606"/>
      <c r="K38" s="91">
        <v>216700250.83000001</v>
      </c>
      <c r="L38" s="91">
        <v>35108391.619999997</v>
      </c>
      <c r="M38" s="30"/>
    </row>
    <row r="39" spans="1:13">
      <c r="C39" s="132"/>
      <c r="D39" s="606" t="s">
        <v>42</v>
      </c>
      <c r="E39" s="606"/>
      <c r="F39" s="91">
        <v>964393731.80000007</v>
      </c>
      <c r="G39" s="91">
        <v>1021583711.54</v>
      </c>
      <c r="H39" s="92"/>
      <c r="I39" s="41"/>
      <c r="J39" s="95"/>
      <c r="K39" s="49"/>
      <c r="L39" s="49"/>
      <c r="M39" s="30"/>
    </row>
    <row r="40" spans="1:13">
      <c r="C40" s="105"/>
      <c r="D40" s="88"/>
      <c r="E40" s="41"/>
      <c r="F40" s="90"/>
      <c r="G40" s="90"/>
      <c r="I40" s="604" t="s">
        <v>43</v>
      </c>
      <c r="J40" s="604"/>
      <c r="K40" s="90"/>
      <c r="L40" s="90"/>
      <c r="M40" s="30"/>
    </row>
    <row r="41" spans="1:13">
      <c r="C41" s="105"/>
      <c r="D41" s="606" t="s">
        <v>172</v>
      </c>
      <c r="E41" s="606"/>
      <c r="F41" s="91">
        <v>2368446310.4200001</v>
      </c>
      <c r="G41" s="91">
        <v>2096971690.9499998</v>
      </c>
      <c r="I41" s="41"/>
      <c r="J41" s="95"/>
      <c r="K41" s="90"/>
      <c r="L41" s="90"/>
      <c r="M41" s="30"/>
    </row>
    <row r="42" spans="1:13">
      <c r="C42" s="105"/>
      <c r="D42" s="88"/>
      <c r="E42" s="88"/>
      <c r="F42" s="90"/>
      <c r="G42" s="90"/>
      <c r="I42" s="606" t="s">
        <v>44</v>
      </c>
      <c r="J42" s="606"/>
      <c r="K42" s="91">
        <v>2074731200.3699999</v>
      </c>
      <c r="L42" s="91">
        <v>2174731171.3200002</v>
      </c>
      <c r="M42" s="30"/>
    </row>
    <row r="43" spans="1:13">
      <c r="C43" s="105"/>
      <c r="D43" s="88"/>
      <c r="E43" s="88"/>
      <c r="F43" s="90"/>
      <c r="G43" s="90"/>
      <c r="I43" s="88"/>
      <c r="J43" s="42"/>
      <c r="K43" s="90"/>
      <c r="L43" s="90"/>
      <c r="M43" s="30"/>
    </row>
    <row r="44" spans="1:13">
      <c r="A44" s="529" t="s">
        <v>529</v>
      </c>
      <c r="C44" s="105"/>
      <c r="D44" s="88"/>
      <c r="E44" s="88"/>
      <c r="F44" s="90"/>
      <c r="G44" s="90"/>
      <c r="I44" s="602" t="s">
        <v>45</v>
      </c>
      <c r="J44" s="602"/>
      <c r="K44" s="44">
        <v>2065241367.3699999</v>
      </c>
      <c r="L44" s="44">
        <v>2165241338.3200002</v>
      </c>
      <c r="M44" s="30"/>
    </row>
    <row r="45" spans="1:13">
      <c r="C45" s="105"/>
      <c r="D45" s="88"/>
      <c r="E45" s="616"/>
      <c r="F45" s="616"/>
      <c r="G45" s="90"/>
      <c r="I45" s="602" t="s">
        <v>46</v>
      </c>
      <c r="J45" s="602"/>
      <c r="K45" s="44">
        <v>0</v>
      </c>
      <c r="L45" s="44">
        <v>0</v>
      </c>
      <c r="M45" s="30"/>
    </row>
    <row r="46" spans="1:13">
      <c r="A46" s="529" t="s">
        <v>530</v>
      </c>
      <c r="C46" s="105"/>
      <c r="D46" s="88"/>
      <c r="E46" s="616"/>
      <c r="F46" s="616"/>
      <c r="G46" s="90"/>
      <c r="I46" s="602" t="s">
        <v>47</v>
      </c>
      <c r="J46" s="602"/>
      <c r="K46" s="44">
        <v>9489833</v>
      </c>
      <c r="L46" s="44">
        <v>9489833</v>
      </c>
      <c r="M46" s="30"/>
    </row>
    <row r="47" spans="1:13">
      <c r="C47" s="105"/>
      <c r="D47" s="88"/>
      <c r="E47" s="616"/>
      <c r="F47" s="616"/>
      <c r="G47" s="90"/>
      <c r="I47" s="88"/>
      <c r="J47" s="42"/>
      <c r="K47" s="90"/>
      <c r="L47" s="90"/>
      <c r="M47" s="30"/>
    </row>
    <row r="48" spans="1:13">
      <c r="C48" s="105"/>
      <c r="D48" s="88"/>
      <c r="E48" s="616"/>
      <c r="F48" s="616"/>
      <c r="G48" s="90"/>
      <c r="I48" s="606" t="s">
        <v>48</v>
      </c>
      <c r="J48" s="606"/>
      <c r="K48" s="91">
        <v>77014859.220000058</v>
      </c>
      <c r="L48" s="91">
        <v>-112867871.99000001</v>
      </c>
      <c r="M48" s="30"/>
    </row>
    <row r="49" spans="1:15">
      <c r="C49" s="105"/>
      <c r="D49" s="88"/>
      <c r="E49" s="616"/>
      <c r="F49" s="616"/>
      <c r="G49" s="90"/>
      <c r="I49" s="41"/>
      <c r="J49" s="42"/>
      <c r="K49" s="96"/>
      <c r="L49" s="96"/>
      <c r="M49" s="30"/>
    </row>
    <row r="50" spans="1:15">
      <c r="C50" s="105"/>
      <c r="D50" s="88"/>
      <c r="E50" s="616"/>
      <c r="F50" s="616"/>
      <c r="G50" s="90"/>
      <c r="I50" s="602" t="s">
        <v>49</v>
      </c>
      <c r="J50" s="602"/>
      <c r="K50" s="44">
        <v>211811095.26000005</v>
      </c>
      <c r="L50" s="44">
        <v>-52710935.170000017</v>
      </c>
      <c r="M50" s="30"/>
    </row>
    <row r="51" spans="1:15">
      <c r="A51" s="529" t="s">
        <v>531</v>
      </c>
      <c r="C51" s="105"/>
      <c r="D51" s="88"/>
      <c r="E51" s="616"/>
      <c r="F51" s="616"/>
      <c r="G51" s="90"/>
      <c r="I51" s="602" t="s">
        <v>50</v>
      </c>
      <c r="J51" s="602"/>
      <c r="K51" s="44">
        <v>-134314136.03999999</v>
      </c>
      <c r="L51" s="44">
        <v>-59674836.82</v>
      </c>
      <c r="M51" s="30"/>
    </row>
    <row r="52" spans="1:15">
      <c r="A52" s="529" t="s">
        <v>532</v>
      </c>
      <c r="C52" s="105"/>
      <c r="D52" s="88"/>
      <c r="E52" s="616"/>
      <c r="F52" s="616"/>
      <c r="G52" s="90"/>
      <c r="I52" s="602" t="s">
        <v>51</v>
      </c>
      <c r="J52" s="602"/>
      <c r="K52" s="44">
        <v>-482100</v>
      </c>
      <c r="L52" s="44">
        <v>-482100</v>
      </c>
      <c r="M52" s="30"/>
    </row>
    <row r="53" spans="1:15">
      <c r="C53" s="105"/>
      <c r="D53" s="88"/>
      <c r="E53" s="88"/>
      <c r="F53" s="90"/>
      <c r="G53" s="90"/>
      <c r="I53" s="602" t="s">
        <v>52</v>
      </c>
      <c r="J53" s="602"/>
      <c r="K53" s="44">
        <v>0</v>
      </c>
      <c r="L53" s="44">
        <v>0</v>
      </c>
      <c r="M53" s="30"/>
    </row>
    <row r="54" spans="1:15">
      <c r="C54" s="105"/>
      <c r="D54" s="88"/>
      <c r="E54" s="88"/>
      <c r="F54" s="90"/>
      <c r="G54" s="90"/>
      <c r="I54" s="602" t="s">
        <v>53</v>
      </c>
      <c r="J54" s="602"/>
      <c r="K54" s="44">
        <v>0</v>
      </c>
      <c r="L54" s="44">
        <v>0</v>
      </c>
      <c r="M54" s="30"/>
    </row>
    <row r="55" spans="1:15">
      <c r="C55" s="105"/>
      <c r="D55" s="88"/>
      <c r="E55" s="88"/>
      <c r="F55" s="90"/>
      <c r="G55" s="90"/>
      <c r="I55" s="88"/>
      <c r="J55" s="42"/>
      <c r="K55" s="90"/>
      <c r="L55" s="90"/>
      <c r="M55" s="30"/>
    </row>
    <row r="56" spans="1:15" ht="25.5" customHeight="1">
      <c r="C56" s="105"/>
      <c r="D56" s="88"/>
      <c r="E56" s="88"/>
      <c r="F56" s="90"/>
      <c r="G56" s="90"/>
      <c r="I56" s="606" t="s">
        <v>54</v>
      </c>
      <c r="J56" s="606"/>
      <c r="K56" s="91">
        <v>0</v>
      </c>
      <c r="L56" s="91">
        <v>0</v>
      </c>
      <c r="M56" s="30"/>
    </row>
    <row r="57" spans="1:15">
      <c r="C57" s="105"/>
      <c r="D57" s="88"/>
      <c r="E57" s="88"/>
      <c r="F57" s="90"/>
      <c r="G57" s="90"/>
      <c r="I57" s="88"/>
      <c r="J57" s="42"/>
      <c r="K57" s="90"/>
      <c r="L57" s="90"/>
      <c r="M57" s="30"/>
    </row>
    <row r="58" spans="1:15">
      <c r="C58" s="105"/>
      <c r="D58" s="88"/>
      <c r="E58" s="88"/>
      <c r="F58" s="90"/>
      <c r="G58" s="90"/>
      <c r="I58" s="602" t="s">
        <v>55</v>
      </c>
      <c r="J58" s="602"/>
      <c r="K58" s="44">
        <v>0</v>
      </c>
      <c r="L58" s="44">
        <v>0</v>
      </c>
      <c r="M58" s="30"/>
    </row>
    <row r="59" spans="1:15">
      <c r="C59" s="105"/>
      <c r="D59" s="88"/>
      <c r="E59" s="88"/>
      <c r="F59" s="90"/>
      <c r="G59" s="90"/>
      <c r="I59" s="602" t="s">
        <v>56</v>
      </c>
      <c r="J59" s="602"/>
      <c r="K59" s="44">
        <v>0</v>
      </c>
      <c r="L59" s="44">
        <v>0</v>
      </c>
      <c r="M59" s="30"/>
    </row>
    <row r="60" spans="1:15" ht="9.9499999999999993" customHeight="1">
      <c r="C60" s="105"/>
      <c r="D60" s="88"/>
      <c r="E60" s="88"/>
      <c r="F60" s="90"/>
      <c r="G60" s="90"/>
      <c r="I60" s="88"/>
      <c r="J60" s="97"/>
      <c r="K60" s="90"/>
      <c r="L60" s="90"/>
      <c r="M60" s="30"/>
    </row>
    <row r="61" spans="1:15">
      <c r="C61" s="105"/>
      <c r="D61" s="88"/>
      <c r="E61" s="88"/>
      <c r="F61" s="90"/>
      <c r="G61" s="90"/>
      <c r="I61" s="606" t="s">
        <v>57</v>
      </c>
      <c r="J61" s="606"/>
      <c r="K61" s="91">
        <v>2151746059.5900002</v>
      </c>
      <c r="L61" s="91">
        <v>2061863299.3300002</v>
      </c>
      <c r="M61" s="30"/>
    </row>
    <row r="62" spans="1:15" ht="9.9499999999999993" customHeight="1">
      <c r="C62" s="105"/>
      <c r="D62" s="88"/>
      <c r="E62" s="88"/>
      <c r="F62" s="90"/>
      <c r="G62" s="90"/>
      <c r="I62" s="88"/>
      <c r="J62" s="42"/>
      <c r="K62" s="90"/>
      <c r="L62" s="90"/>
      <c r="M62" s="30"/>
    </row>
    <row r="63" spans="1:15">
      <c r="C63" s="105"/>
      <c r="D63" s="88"/>
      <c r="E63" s="88"/>
      <c r="F63" s="90"/>
      <c r="G63" s="90"/>
      <c r="I63" s="606" t="s">
        <v>173</v>
      </c>
      <c r="J63" s="606"/>
      <c r="K63" s="91">
        <v>2368446310.4200001</v>
      </c>
      <c r="L63" s="91">
        <v>2096971690.95</v>
      </c>
      <c r="M63" s="30"/>
      <c r="O63" s="580"/>
    </row>
    <row r="64" spans="1:15" ht="6" customHeight="1">
      <c r="C64" s="250"/>
      <c r="D64" s="98"/>
      <c r="E64" s="98"/>
      <c r="F64" s="98"/>
      <c r="G64" s="98"/>
      <c r="H64" s="99"/>
      <c r="I64" s="98"/>
      <c r="J64" s="98"/>
      <c r="K64" s="98"/>
      <c r="L64" s="98"/>
      <c r="M64" s="57"/>
    </row>
    <row r="65" spans="4:12" ht="6" customHeight="1">
      <c r="D65" s="42"/>
      <c r="E65" s="63"/>
      <c r="F65" s="64"/>
      <c r="G65" s="64"/>
      <c r="I65" s="65"/>
      <c r="J65" s="63"/>
      <c r="K65" s="64"/>
      <c r="L65" s="64"/>
    </row>
    <row r="66" spans="4:12" ht="6" customHeight="1">
      <c r="D66" s="42"/>
      <c r="E66" s="63"/>
      <c r="F66" s="64"/>
      <c r="G66" s="64"/>
      <c r="I66" s="65"/>
      <c r="J66" s="63"/>
      <c r="K66" s="64"/>
      <c r="L66" s="64"/>
    </row>
    <row r="67" spans="4:12" ht="6" customHeight="1">
      <c r="D67" s="42"/>
      <c r="E67" s="63"/>
      <c r="F67" s="64"/>
      <c r="G67" s="64"/>
      <c r="I67" s="65"/>
      <c r="J67" s="63"/>
      <c r="K67" s="64"/>
      <c r="L67" s="64"/>
    </row>
    <row r="68" spans="4:12" ht="15" customHeight="1">
      <c r="D68" s="615" t="s">
        <v>63</v>
      </c>
      <c r="E68" s="615"/>
      <c r="F68" s="615"/>
      <c r="G68" s="615"/>
      <c r="H68" s="615"/>
      <c r="I68" s="615"/>
      <c r="J68" s="615"/>
      <c r="K68" s="615"/>
      <c r="L68" s="615"/>
    </row>
    <row r="69" spans="4:12" ht="9.75" customHeight="1">
      <c r="D69" s="42"/>
      <c r="E69" s="63"/>
      <c r="F69" s="64"/>
      <c r="G69" s="64"/>
      <c r="I69" s="65"/>
      <c r="J69" s="63"/>
      <c r="K69" s="64"/>
      <c r="L69" s="64"/>
    </row>
    <row r="70" spans="4:12" ht="50.1" customHeight="1">
      <c r="D70" s="42"/>
      <c r="E70" s="614"/>
      <c r="F70" s="614"/>
      <c r="G70" s="64"/>
      <c r="I70" s="610"/>
      <c r="J70" s="610"/>
      <c r="K70" s="64"/>
      <c r="L70" s="64"/>
    </row>
    <row r="71" spans="4:12" ht="14.1" customHeight="1">
      <c r="D71" s="67"/>
      <c r="E71" s="611" t="s">
        <v>2007</v>
      </c>
      <c r="F71" s="611"/>
      <c r="G71" s="64"/>
      <c r="H71" s="64"/>
      <c r="I71" s="612" t="s">
        <v>2009</v>
      </c>
      <c r="J71" s="612"/>
      <c r="K71" s="68"/>
      <c r="L71" s="64"/>
    </row>
    <row r="72" spans="4:12" ht="14.1" customHeight="1">
      <c r="D72" s="69"/>
      <c r="E72" s="607" t="s">
        <v>2008</v>
      </c>
      <c r="F72" s="607"/>
      <c r="G72" s="70"/>
      <c r="H72" s="70"/>
      <c r="I72" s="613" t="s">
        <v>2010</v>
      </c>
      <c r="J72" s="613"/>
      <c r="K72" s="68"/>
      <c r="L72" s="64"/>
    </row>
  </sheetData>
  <sheetProtection formatCells="0" selectLockedCells="1"/>
  <mergeCells count="74">
    <mergeCell ref="C8:C9"/>
    <mergeCell ref="D8:E9"/>
    <mergeCell ref="H8:H9"/>
    <mergeCell ref="I8:J9"/>
    <mergeCell ref="I19:J19"/>
    <mergeCell ref="D12:E12"/>
    <mergeCell ref="D14:E14"/>
    <mergeCell ref="I14:J14"/>
    <mergeCell ref="D16:E16"/>
    <mergeCell ref="I16:J16"/>
    <mergeCell ref="I12:J12"/>
    <mergeCell ref="D31:E31"/>
    <mergeCell ref="I31:J31"/>
    <mergeCell ref="I54:J54"/>
    <mergeCell ref="I56:J56"/>
    <mergeCell ref="D35:E35"/>
    <mergeCell ref="D36:E36"/>
    <mergeCell ref="I36:J36"/>
    <mergeCell ref="I44:J44"/>
    <mergeCell ref="D37:E37"/>
    <mergeCell ref="I38:J38"/>
    <mergeCell ref="D39:E39"/>
    <mergeCell ref="I48:J48"/>
    <mergeCell ref="I50:J50"/>
    <mergeCell ref="I51:J51"/>
    <mergeCell ref="I33:J33"/>
    <mergeCell ref="E45:F52"/>
    <mergeCell ref="I58:J58"/>
    <mergeCell ref="I59:J59"/>
    <mergeCell ref="I45:J45"/>
    <mergeCell ref="I46:J46"/>
    <mergeCell ref="E72:F72"/>
    <mergeCell ref="I71:J71"/>
    <mergeCell ref="I72:J72"/>
    <mergeCell ref="I52:J52"/>
    <mergeCell ref="I53:J53"/>
    <mergeCell ref="E71:F71"/>
    <mergeCell ref="I70:J70"/>
    <mergeCell ref="E70:F70"/>
    <mergeCell ref="D68:L68"/>
    <mergeCell ref="I61:J61"/>
    <mergeCell ref="I63:J63"/>
    <mergeCell ref="D24:E24"/>
    <mergeCell ref="I40:J40"/>
    <mergeCell ref="D41:E41"/>
    <mergeCell ref="I42:J42"/>
    <mergeCell ref="D33:E33"/>
    <mergeCell ref="I25:J25"/>
    <mergeCell ref="D27:E27"/>
    <mergeCell ref="D32:E32"/>
    <mergeCell ref="I32:J32"/>
    <mergeCell ref="D30:E30"/>
    <mergeCell ref="I30:J30"/>
    <mergeCell ref="D29:E29"/>
    <mergeCell ref="I29:J29"/>
    <mergeCell ref="D34:E34"/>
    <mergeCell ref="I34:J34"/>
    <mergeCell ref="I27:J27"/>
    <mergeCell ref="G5:I5"/>
    <mergeCell ref="I23:J23"/>
    <mergeCell ref="E2:K2"/>
    <mergeCell ref="E3:K3"/>
    <mergeCell ref="E4:K4"/>
    <mergeCell ref="D20:E20"/>
    <mergeCell ref="I20:J20"/>
    <mergeCell ref="D21:E21"/>
    <mergeCell ref="I21:J21"/>
    <mergeCell ref="D22:E22"/>
    <mergeCell ref="I22:J22"/>
    <mergeCell ref="D17:E17"/>
    <mergeCell ref="I17:J17"/>
    <mergeCell ref="D18:E18"/>
    <mergeCell ref="I18:J18"/>
    <mergeCell ref="D19:E1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ignoredErrors>
    <ignoredError sqref="D64:N72 D16:E42 H16:J42 D43:J63 M43:N63 M16:N42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1"/>
  <sheetViews>
    <sheetView showGridLines="0" topLeftCell="B1" zoomScale="85" zoomScaleNormal="85" workbookViewId="0">
      <selection activeCell="G23" sqref="G23"/>
    </sheetView>
  </sheetViews>
  <sheetFormatPr baseColWidth="10" defaultRowHeight="12.75"/>
  <cols>
    <col min="1" max="1" width="2.140625" style="8" customWidth="1"/>
    <col min="2" max="3" width="3.7109375" style="256" customWidth="1"/>
    <col min="4" max="4" width="29.42578125" style="256" customWidth="1"/>
    <col min="5" max="5" width="12.7109375" style="256" customWidth="1"/>
    <col min="6" max="6" width="14.42578125" style="256" customWidth="1"/>
    <col min="7" max="7" width="6.7109375" style="256" bestFit="1" customWidth="1"/>
    <col min="8" max="8" width="14.85546875" style="256" bestFit="1" customWidth="1"/>
    <col min="9" max="9" width="14.42578125" style="256" bestFit="1" customWidth="1"/>
    <col min="10" max="10" width="14.85546875" style="256" bestFit="1" customWidth="1"/>
    <col min="11" max="11" width="15.28515625" style="256" bestFit="1" customWidth="1"/>
    <col min="12" max="15" width="14.85546875" style="256" bestFit="1" customWidth="1"/>
    <col min="16" max="16" width="11.85546875" style="8" bestFit="1" customWidth="1"/>
    <col min="17" max="17" width="14" style="256" customWidth="1"/>
    <col min="18" max="16384" width="11.42578125" style="256"/>
  </cols>
  <sheetData>
    <row r="1" spans="1:17" ht="6" customHeight="1"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</row>
    <row r="2" spans="1:17" ht="13.5" customHeight="1">
      <c r="B2" s="624" t="s">
        <v>448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</row>
    <row r="3" spans="1:17" ht="20.25" customHeight="1">
      <c r="B3" s="624" t="s">
        <v>2376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</row>
    <row r="4" spans="1:17" s="8" customFormat="1" ht="8.25" customHeight="1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7" s="8" customFormat="1" ht="24" customHeight="1">
      <c r="D5" s="13" t="s">
        <v>1</v>
      </c>
      <c r="E5" s="578" t="s">
        <v>547</v>
      </c>
      <c r="F5" s="578"/>
      <c r="G5" s="270"/>
      <c r="H5" s="271"/>
      <c r="I5" s="271"/>
      <c r="J5" s="271"/>
      <c r="K5" s="271"/>
      <c r="L5" s="55"/>
      <c r="M5" s="55"/>
      <c r="N5" s="59"/>
      <c r="O5" s="227"/>
    </row>
    <row r="6" spans="1:17" s="8" customFormat="1" ht="8.25" customHeight="1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1:17" ht="15" customHeight="1">
      <c r="B7" s="710" t="s">
        <v>449</v>
      </c>
      <c r="C7" s="763"/>
      <c r="D7" s="711"/>
      <c r="E7" s="765" t="s">
        <v>450</v>
      </c>
      <c r="F7" s="478"/>
      <c r="G7" s="765" t="s">
        <v>447</v>
      </c>
      <c r="H7" s="768" t="s">
        <v>209</v>
      </c>
      <c r="I7" s="769"/>
      <c r="J7" s="769"/>
      <c r="K7" s="769"/>
      <c r="L7" s="769"/>
      <c r="M7" s="769"/>
      <c r="N7" s="770"/>
      <c r="O7" s="707" t="s">
        <v>210</v>
      </c>
      <c r="P7" s="771" t="s">
        <v>483</v>
      </c>
      <c r="Q7" s="666"/>
    </row>
    <row r="8" spans="1:17" ht="25.5">
      <c r="B8" s="712"/>
      <c r="C8" s="668"/>
      <c r="D8" s="713"/>
      <c r="E8" s="766"/>
      <c r="F8" s="479" t="s">
        <v>451</v>
      </c>
      <c r="G8" s="766"/>
      <c r="H8" s="372" t="s">
        <v>211</v>
      </c>
      <c r="I8" s="372" t="s">
        <v>212</v>
      </c>
      <c r="J8" s="372" t="s">
        <v>190</v>
      </c>
      <c r="K8" s="372" t="s">
        <v>391</v>
      </c>
      <c r="L8" s="372" t="s">
        <v>191</v>
      </c>
      <c r="M8" s="372" t="s">
        <v>392</v>
      </c>
      <c r="N8" s="372" t="s">
        <v>213</v>
      </c>
      <c r="O8" s="707"/>
      <c r="P8" s="480" t="s">
        <v>484</v>
      </c>
      <c r="Q8" s="480" t="s">
        <v>485</v>
      </c>
    </row>
    <row r="9" spans="1:17" ht="15.75" customHeight="1">
      <c r="B9" s="714"/>
      <c r="C9" s="764"/>
      <c r="D9" s="715"/>
      <c r="E9" s="767"/>
      <c r="F9" s="481"/>
      <c r="G9" s="767"/>
      <c r="H9" s="372">
        <v>1</v>
      </c>
      <c r="I9" s="372">
        <v>2</v>
      </c>
      <c r="J9" s="372" t="s">
        <v>214</v>
      </c>
      <c r="K9" s="372">
        <v>4</v>
      </c>
      <c r="L9" s="372">
        <v>5</v>
      </c>
      <c r="M9" s="372">
        <v>6</v>
      </c>
      <c r="N9" s="372">
        <v>7</v>
      </c>
      <c r="O9" s="372" t="s">
        <v>453</v>
      </c>
      <c r="P9" s="290" t="s">
        <v>486</v>
      </c>
      <c r="Q9" s="290" t="s">
        <v>487</v>
      </c>
    </row>
    <row r="10" spans="1:17" ht="15" customHeight="1">
      <c r="B10" s="757"/>
      <c r="C10" s="744"/>
      <c r="D10" s="758"/>
      <c r="E10" s="467"/>
      <c r="F10" s="467"/>
      <c r="G10" s="468"/>
      <c r="H10" s="468"/>
      <c r="I10" s="468"/>
      <c r="J10" s="468"/>
      <c r="K10" s="468"/>
      <c r="L10" s="468"/>
      <c r="M10" s="468"/>
      <c r="N10" s="468"/>
      <c r="O10" s="468"/>
      <c r="P10" s="304"/>
      <c r="Q10" s="482"/>
    </row>
    <row r="11" spans="1:17">
      <c r="B11" s="373"/>
      <c r="C11" s="761"/>
      <c r="D11" s="762"/>
      <c r="E11" s="470"/>
      <c r="F11" s="470"/>
      <c r="G11" s="470"/>
      <c r="H11" s="483">
        <f>+H12</f>
        <v>387062849.41000003</v>
      </c>
      <c r="I11" s="483">
        <f t="shared" ref="I11:O11" si="0">+I12</f>
        <v>341493382.61999995</v>
      </c>
      <c r="J11" s="483">
        <f t="shared" si="0"/>
        <v>728556232.02999997</v>
      </c>
      <c r="K11" s="483">
        <f t="shared" si="0"/>
        <v>477784365.17999989</v>
      </c>
      <c r="L11" s="483">
        <f t="shared" si="0"/>
        <v>477784365.17999989</v>
      </c>
      <c r="M11" s="483">
        <f t="shared" si="0"/>
        <v>304459766.94999993</v>
      </c>
      <c r="N11" s="483">
        <f t="shared" si="0"/>
        <v>304459766.94999993</v>
      </c>
      <c r="O11" s="483">
        <f t="shared" si="0"/>
        <v>250771866.85000008</v>
      </c>
      <c r="P11" s="484">
        <f>L11/H11</f>
        <v>1.2343844569642546</v>
      </c>
      <c r="Q11" s="485">
        <f>L11/J11</f>
        <v>0.65579614060637947</v>
      </c>
    </row>
    <row r="12" spans="1:17">
      <c r="B12" s="373"/>
      <c r="C12" s="457"/>
      <c r="D12" s="374" t="s">
        <v>2004</v>
      </c>
      <c r="E12" s="467" t="s">
        <v>2005</v>
      </c>
      <c r="F12" s="467" t="s">
        <v>2006</v>
      </c>
      <c r="G12" s="468" t="s">
        <v>482</v>
      </c>
      <c r="H12" s="377">
        <f>+CAdmon!D22</f>
        <v>387062849.41000003</v>
      </c>
      <c r="I12" s="377">
        <f>+CAdmon!E22</f>
        <v>341493382.61999995</v>
      </c>
      <c r="J12" s="377">
        <f>+H12+I12</f>
        <v>728556232.02999997</v>
      </c>
      <c r="K12" s="377">
        <f>+CAdmon!G22</f>
        <v>477784365.17999989</v>
      </c>
      <c r="L12" s="377">
        <f>+CAdmon!H22</f>
        <v>477784365.17999989</v>
      </c>
      <c r="M12" s="377">
        <f>+CAdmon!I22</f>
        <v>304459766.94999993</v>
      </c>
      <c r="N12" s="377">
        <f>+CAdmon!J22</f>
        <v>304459766.94999993</v>
      </c>
      <c r="O12" s="377">
        <f>+J12-L12</f>
        <v>250771866.85000008</v>
      </c>
      <c r="P12" s="484">
        <f t="shared" ref="P12" si="1">L12/H12</f>
        <v>1.2343844569642546</v>
      </c>
      <c r="Q12" s="485">
        <f t="shared" ref="Q12" si="2">L12/J12</f>
        <v>0.65579614060637947</v>
      </c>
    </row>
    <row r="13" spans="1:17">
      <c r="B13" s="472"/>
      <c r="C13" s="473"/>
      <c r="D13" s="474"/>
      <c r="E13" s="475"/>
      <c r="F13" s="475"/>
      <c r="G13" s="476"/>
      <c r="H13" s="476"/>
      <c r="I13" s="476"/>
      <c r="J13" s="476"/>
      <c r="K13" s="476"/>
      <c r="L13" s="476"/>
      <c r="M13" s="476"/>
      <c r="N13" s="476"/>
      <c r="O13" s="476"/>
      <c r="P13" s="484"/>
      <c r="Q13" s="485"/>
    </row>
    <row r="14" spans="1:17" s="371" customFormat="1">
      <c r="A14" s="287"/>
      <c r="B14" s="399"/>
      <c r="C14" s="759" t="s">
        <v>215</v>
      </c>
      <c r="D14" s="760"/>
      <c r="E14" s="477">
        <v>0</v>
      </c>
      <c r="F14" s="477">
        <v>0</v>
      </c>
      <c r="G14" s="477">
        <v>0</v>
      </c>
      <c r="H14" s="567">
        <f>+H11</f>
        <v>387062849.41000003</v>
      </c>
      <c r="I14" s="567">
        <f t="shared" ref="I14:O14" si="3">+I11</f>
        <v>341493382.61999995</v>
      </c>
      <c r="J14" s="567">
        <f t="shared" si="3"/>
        <v>728556232.02999997</v>
      </c>
      <c r="K14" s="567">
        <f t="shared" si="3"/>
        <v>477784365.17999989</v>
      </c>
      <c r="L14" s="567">
        <f t="shared" si="3"/>
        <v>477784365.17999989</v>
      </c>
      <c r="M14" s="567">
        <f t="shared" si="3"/>
        <v>304459766.94999993</v>
      </c>
      <c r="N14" s="567">
        <f t="shared" si="3"/>
        <v>304459766.94999993</v>
      </c>
      <c r="O14" s="567">
        <f t="shared" si="3"/>
        <v>250771866.85000008</v>
      </c>
      <c r="P14" s="772"/>
      <c r="Q14" s="773"/>
    </row>
    <row r="15" spans="1:17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7">
      <c r="B16" s="1" t="s">
        <v>63</v>
      </c>
      <c r="G16" s="8"/>
      <c r="H16" s="8"/>
      <c r="I16" s="8"/>
      <c r="J16" s="8"/>
      <c r="K16" s="8"/>
      <c r="L16" s="8"/>
      <c r="M16" s="8"/>
      <c r="N16" s="8"/>
      <c r="O16" s="8"/>
    </row>
    <row r="19" spans="4:15">
      <c r="D19" s="261"/>
    </row>
    <row r="20" spans="4:15">
      <c r="D20" s="612" t="s">
        <v>2007</v>
      </c>
      <c r="E20" s="612"/>
      <c r="F20" s="612"/>
      <c r="I20" s="335"/>
      <c r="J20" s="335"/>
      <c r="K20" s="612" t="s">
        <v>2009</v>
      </c>
      <c r="L20" s="612"/>
      <c r="M20" s="612"/>
      <c r="N20" s="612"/>
      <c r="O20" s="335"/>
    </row>
    <row r="21" spans="4:15">
      <c r="D21" s="613" t="s">
        <v>2008</v>
      </c>
      <c r="E21" s="613"/>
      <c r="F21" s="613"/>
      <c r="I21" s="335"/>
      <c r="J21" s="335"/>
      <c r="K21" s="640" t="s">
        <v>2010</v>
      </c>
      <c r="L21" s="640"/>
      <c r="M21" s="640"/>
      <c r="N21" s="640"/>
      <c r="O21" s="335"/>
    </row>
  </sheetData>
  <mergeCells count="17">
    <mergeCell ref="P7:Q7"/>
    <mergeCell ref="P14:Q14"/>
    <mergeCell ref="B1:O1"/>
    <mergeCell ref="B2:O2"/>
    <mergeCell ref="B3:O3"/>
    <mergeCell ref="B7:D9"/>
    <mergeCell ref="O7:O8"/>
    <mergeCell ref="K20:N20"/>
    <mergeCell ref="K21:N21"/>
    <mergeCell ref="D20:F20"/>
    <mergeCell ref="D21:F21"/>
    <mergeCell ref="G7:G9"/>
    <mergeCell ref="E7:E9"/>
    <mergeCell ref="H7:N7"/>
    <mergeCell ref="C14:D14"/>
    <mergeCell ref="B10:D10"/>
    <mergeCell ref="C11:D11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9"/>
  <sheetViews>
    <sheetView showGridLines="0" topLeftCell="A32" zoomScale="85" zoomScaleNormal="85" workbookViewId="0">
      <selection activeCell="K48" sqref="K48:M48"/>
    </sheetView>
  </sheetViews>
  <sheetFormatPr baseColWidth="10" defaultRowHeight="12.75"/>
  <cols>
    <col min="1" max="1" width="2.140625" style="8" customWidth="1"/>
    <col min="2" max="2" width="5.85546875" style="256" customWidth="1"/>
    <col min="3" max="3" width="15.7109375" style="256" customWidth="1"/>
    <col min="4" max="8" width="5.42578125" style="256" customWidth="1"/>
    <col min="9" max="13" width="12.7109375" style="256" customWidth="1"/>
    <col min="14" max="14" width="11.42578125" style="256" customWidth="1"/>
    <col min="15" max="15" width="12.85546875" style="256" customWidth="1"/>
    <col min="16" max="16" width="10.85546875" style="8" customWidth="1"/>
    <col min="17" max="16384" width="11.42578125" style="256"/>
  </cols>
  <sheetData>
    <row r="1" spans="2:25" ht="6" customHeight="1">
      <c r="B1" s="624" t="s">
        <v>481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</row>
    <row r="2" spans="2:25" ht="13.5" customHeight="1"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</row>
    <row r="3" spans="2:25" ht="20.25" customHeight="1">
      <c r="B3" s="624" t="s">
        <v>2376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</row>
    <row r="4" spans="2:25" s="8" customFormat="1" ht="8.25" customHeight="1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2:25" s="8" customFormat="1" ht="24" customHeight="1">
      <c r="D5" s="13" t="s">
        <v>1</v>
      </c>
      <c r="E5" s="271" t="s">
        <v>547</v>
      </c>
      <c r="F5" s="271"/>
      <c r="G5" s="270"/>
      <c r="H5" s="271"/>
      <c r="I5" s="271"/>
      <c r="J5" s="271"/>
      <c r="K5" s="271"/>
      <c r="L5" s="55"/>
      <c r="M5" s="55"/>
      <c r="N5" s="59"/>
      <c r="O5" s="227"/>
    </row>
    <row r="6" spans="2:25" s="8" customFormat="1" ht="8.25" customHeight="1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2:25" ht="15" customHeight="1">
      <c r="B7" s="778" t="s">
        <v>454</v>
      </c>
      <c r="C7" s="779"/>
      <c r="D7" s="780" t="s">
        <v>455</v>
      </c>
      <c r="E7" s="660"/>
      <c r="F7" s="660"/>
      <c r="G7" s="660"/>
      <c r="H7" s="781"/>
      <c r="I7" s="782" t="s">
        <v>456</v>
      </c>
      <c r="J7" s="782"/>
      <c r="K7" s="782"/>
      <c r="L7" s="782"/>
      <c r="M7" s="782"/>
      <c r="N7" s="782"/>
      <c r="O7" s="782"/>
      <c r="P7" s="782" t="s">
        <v>457</v>
      </c>
      <c r="Q7" s="782"/>
      <c r="R7" s="782"/>
      <c r="S7" s="782"/>
      <c r="T7" s="782"/>
      <c r="U7" s="782" t="s">
        <v>458</v>
      </c>
      <c r="V7" s="782"/>
      <c r="W7" s="782"/>
      <c r="X7" s="782"/>
      <c r="Y7" s="782"/>
    </row>
    <row r="8" spans="2:25">
      <c r="B8" s="783" t="s">
        <v>459</v>
      </c>
      <c r="C8" s="783" t="s">
        <v>460</v>
      </c>
      <c r="D8" s="785" t="s">
        <v>461</v>
      </c>
      <c r="E8" s="785" t="s">
        <v>462</v>
      </c>
      <c r="F8" s="785" t="s">
        <v>463</v>
      </c>
      <c r="G8" s="785" t="s">
        <v>464</v>
      </c>
      <c r="H8" s="785" t="s">
        <v>447</v>
      </c>
      <c r="I8" s="774" t="s">
        <v>465</v>
      </c>
      <c r="J8" s="774" t="s">
        <v>466</v>
      </c>
      <c r="K8" s="774" t="s">
        <v>467</v>
      </c>
      <c r="L8" s="774" t="s">
        <v>468</v>
      </c>
      <c r="M8" s="774" t="s">
        <v>469</v>
      </c>
      <c r="N8" s="774" t="s">
        <v>470</v>
      </c>
      <c r="O8" s="774" t="s">
        <v>471</v>
      </c>
      <c r="P8" s="774" t="s">
        <v>472</v>
      </c>
      <c r="Q8" s="774" t="s">
        <v>473</v>
      </c>
      <c r="R8" s="774" t="s">
        <v>474</v>
      </c>
      <c r="S8" s="776" t="s">
        <v>475</v>
      </c>
      <c r="T8" s="777"/>
      <c r="U8" s="774" t="s">
        <v>211</v>
      </c>
      <c r="V8" s="774" t="s">
        <v>190</v>
      </c>
      <c r="W8" s="774" t="s">
        <v>191</v>
      </c>
      <c r="X8" s="776" t="s">
        <v>476</v>
      </c>
      <c r="Y8" s="777"/>
    </row>
    <row r="9" spans="2:25" ht="15.75" customHeight="1">
      <c r="B9" s="784"/>
      <c r="C9" s="784"/>
      <c r="D9" s="786"/>
      <c r="E9" s="786"/>
      <c r="F9" s="786"/>
      <c r="G9" s="786"/>
      <c r="H9" s="786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486" t="s">
        <v>477</v>
      </c>
      <c r="T9" s="486" t="s">
        <v>478</v>
      </c>
      <c r="U9" s="775"/>
      <c r="V9" s="775"/>
      <c r="W9" s="775"/>
      <c r="X9" s="487" t="s">
        <v>479</v>
      </c>
      <c r="Y9" s="487" t="s">
        <v>480</v>
      </c>
    </row>
    <row r="10" spans="2:25" ht="15" customHeight="1">
      <c r="B10" s="488"/>
      <c r="C10" s="489"/>
      <c r="D10" s="490"/>
      <c r="E10" s="467"/>
      <c r="F10" s="467"/>
      <c r="G10" s="468"/>
      <c r="H10" s="491"/>
      <c r="I10" s="492"/>
      <c r="J10" s="493"/>
      <c r="K10" s="493"/>
      <c r="L10" s="493"/>
      <c r="M10" s="493"/>
      <c r="N10" s="493"/>
      <c r="O10" s="494"/>
      <c r="P10" s="495"/>
      <c r="Q10" s="259"/>
      <c r="R10" s="259"/>
      <c r="S10" s="259"/>
      <c r="T10" s="260"/>
      <c r="U10" s="259"/>
      <c r="V10" s="259"/>
      <c r="W10" s="259"/>
      <c r="X10" s="259"/>
      <c r="Y10" s="260"/>
    </row>
    <row r="11" spans="2:25">
      <c r="B11" s="496"/>
      <c r="C11" s="497"/>
      <c r="D11" s="498"/>
      <c r="E11" s="470"/>
      <c r="F11" s="470"/>
      <c r="G11" s="470"/>
      <c r="H11" s="499"/>
      <c r="I11" s="499"/>
      <c r="J11" s="500"/>
      <c r="K11" s="500"/>
      <c r="L11" s="500"/>
      <c r="M11" s="500"/>
      <c r="N11" s="500"/>
      <c r="O11" s="469"/>
      <c r="P11" s="15"/>
      <c r="Q11" s="261"/>
      <c r="R11" s="261"/>
      <c r="S11" s="261"/>
      <c r="T11" s="262"/>
      <c r="U11" s="261"/>
      <c r="V11" s="261"/>
      <c r="W11" s="261"/>
      <c r="X11" s="261"/>
      <c r="Y11" s="262"/>
    </row>
    <row r="12" spans="2:25">
      <c r="B12" s="496"/>
      <c r="C12" s="497"/>
      <c r="D12" s="498"/>
      <c r="E12" s="467"/>
      <c r="F12" s="467"/>
      <c r="G12" s="468"/>
      <c r="H12" s="501"/>
      <c r="I12" s="501"/>
      <c r="J12" s="502"/>
      <c r="K12" s="502"/>
      <c r="L12" s="502"/>
      <c r="M12" s="502"/>
      <c r="N12" s="502"/>
      <c r="O12" s="503"/>
      <c r="P12" s="15"/>
      <c r="Q12" s="261"/>
      <c r="R12" s="261"/>
      <c r="S12" s="261"/>
      <c r="T12" s="262"/>
      <c r="U12" s="261"/>
      <c r="V12" s="261"/>
      <c r="W12" s="261"/>
      <c r="X12" s="261"/>
      <c r="Y12" s="262"/>
    </row>
    <row r="13" spans="2:25">
      <c r="B13" s="496"/>
      <c r="C13" s="497"/>
      <c r="D13" s="498"/>
      <c r="E13" s="467"/>
      <c r="F13" s="467"/>
      <c r="G13" s="468"/>
      <c r="H13" s="491"/>
      <c r="I13" s="491"/>
      <c r="J13" s="442"/>
      <c r="K13" s="442"/>
      <c r="L13" s="442"/>
      <c r="M13" s="442"/>
      <c r="N13" s="442"/>
      <c r="O13" s="467"/>
      <c r="P13" s="15"/>
      <c r="Q13" s="261"/>
      <c r="R13" s="261"/>
      <c r="S13" s="261"/>
      <c r="T13" s="262"/>
      <c r="U13" s="261"/>
      <c r="V13" s="261"/>
      <c r="W13" s="261"/>
      <c r="X13" s="261"/>
      <c r="Y13" s="262"/>
    </row>
    <row r="14" spans="2:25">
      <c r="B14" s="496"/>
      <c r="C14" s="497"/>
      <c r="D14" s="498"/>
      <c r="E14" s="470"/>
      <c r="F14" s="470"/>
      <c r="G14" s="470"/>
      <c r="H14" s="504"/>
      <c r="I14" s="504"/>
      <c r="J14" s="505"/>
      <c r="K14" s="505"/>
      <c r="L14" s="505"/>
      <c r="M14" s="505"/>
      <c r="N14" s="505"/>
      <c r="O14" s="470"/>
      <c r="P14" s="15"/>
      <c r="Q14" s="261"/>
      <c r="R14" s="261"/>
      <c r="S14" s="261"/>
      <c r="T14" s="262"/>
      <c r="U14" s="261"/>
      <c r="V14" s="261"/>
      <c r="W14" s="261"/>
      <c r="X14" s="261"/>
      <c r="Y14" s="262"/>
    </row>
    <row r="15" spans="2:25">
      <c r="B15" s="496"/>
      <c r="C15" s="497"/>
      <c r="D15" s="498"/>
      <c r="E15" s="467"/>
      <c r="F15" s="467"/>
      <c r="G15" s="468"/>
      <c r="H15" s="491"/>
      <c r="I15" s="491"/>
      <c r="J15" s="442"/>
      <c r="K15" s="442"/>
      <c r="L15" s="442"/>
      <c r="M15" s="442"/>
      <c r="N15" s="442"/>
      <c r="O15" s="467"/>
      <c r="P15" s="15"/>
      <c r="Q15" s="261"/>
      <c r="R15" s="261"/>
      <c r="S15" s="261"/>
      <c r="T15" s="262"/>
      <c r="U15" s="261"/>
      <c r="V15" s="261"/>
      <c r="W15" s="261"/>
      <c r="X15" s="261"/>
      <c r="Y15" s="262"/>
    </row>
    <row r="16" spans="2:25">
      <c r="B16" s="496"/>
      <c r="C16" s="497"/>
      <c r="D16" s="498"/>
      <c r="E16" s="467"/>
      <c r="F16" s="467"/>
      <c r="G16" s="468"/>
      <c r="H16" s="491"/>
      <c r="I16" s="491"/>
      <c r="J16" s="442"/>
      <c r="K16" s="442"/>
      <c r="L16" s="442"/>
      <c r="M16" s="442"/>
      <c r="N16" s="442"/>
      <c r="O16" s="467"/>
      <c r="P16" s="15"/>
      <c r="Q16" s="261"/>
      <c r="R16" s="261"/>
      <c r="S16" s="261"/>
      <c r="T16" s="262"/>
      <c r="U16" s="261"/>
      <c r="V16" s="261"/>
      <c r="W16" s="261"/>
      <c r="X16" s="261"/>
      <c r="Y16" s="262"/>
    </row>
    <row r="17" spans="2:25">
      <c r="B17" s="496"/>
      <c r="C17" s="497"/>
      <c r="D17" s="498"/>
      <c r="E17" s="467"/>
      <c r="F17" s="467"/>
      <c r="G17" s="468"/>
      <c r="H17" s="491"/>
      <c r="I17" s="491"/>
      <c r="J17" s="442"/>
      <c r="K17" s="442"/>
      <c r="L17" s="442"/>
      <c r="M17" s="442"/>
      <c r="N17" s="442"/>
      <c r="O17" s="467"/>
      <c r="P17" s="15"/>
      <c r="Q17" s="261"/>
      <c r="R17" s="261"/>
      <c r="S17" s="261"/>
      <c r="T17" s="262"/>
      <c r="U17" s="261"/>
      <c r="V17" s="261"/>
      <c r="W17" s="261"/>
      <c r="X17" s="261"/>
      <c r="Y17" s="262"/>
    </row>
    <row r="18" spans="2:25">
      <c r="B18" s="496"/>
      <c r="C18" s="497"/>
      <c r="D18" s="498"/>
      <c r="E18" s="467"/>
      <c r="F18" s="467"/>
      <c r="G18" s="468"/>
      <c r="H18" s="491"/>
      <c r="I18" s="491"/>
      <c r="J18" s="442"/>
      <c r="K18" s="442"/>
      <c r="L18" s="442"/>
      <c r="M18" s="442"/>
      <c r="N18" s="442"/>
      <c r="O18" s="467"/>
      <c r="P18" s="15"/>
      <c r="Q18" s="261"/>
      <c r="R18" s="261"/>
      <c r="S18" s="261"/>
      <c r="T18" s="262"/>
      <c r="U18" s="261"/>
      <c r="V18" s="261"/>
      <c r="W18" s="261"/>
      <c r="X18" s="261"/>
      <c r="Y18" s="262"/>
    </row>
    <row r="19" spans="2:25">
      <c r="B19" s="496"/>
      <c r="C19" s="497"/>
      <c r="D19" s="498"/>
      <c r="E19" s="467"/>
      <c r="F19" s="467"/>
      <c r="G19" s="468"/>
      <c r="H19" s="491"/>
      <c r="I19" s="491"/>
      <c r="J19" s="442"/>
      <c r="K19" s="442"/>
      <c r="L19" s="442"/>
      <c r="M19" s="442"/>
      <c r="N19" s="442"/>
      <c r="O19" s="467"/>
      <c r="P19" s="15"/>
      <c r="Q19" s="261"/>
      <c r="R19" s="261"/>
      <c r="S19" s="261"/>
      <c r="T19" s="262"/>
      <c r="U19" s="261"/>
      <c r="V19" s="261"/>
      <c r="W19" s="261"/>
      <c r="X19" s="261"/>
      <c r="Y19" s="262"/>
    </row>
    <row r="20" spans="2:25">
      <c r="B20" s="496"/>
      <c r="C20" s="497"/>
      <c r="D20" s="498"/>
      <c r="E20" s="467"/>
      <c r="F20" s="467"/>
      <c r="G20" s="468"/>
      <c r="H20" s="491"/>
      <c r="I20" s="491"/>
      <c r="J20" s="442"/>
      <c r="K20" s="442"/>
      <c r="L20" s="442"/>
      <c r="M20" s="442"/>
      <c r="N20" s="442"/>
      <c r="O20" s="467"/>
      <c r="P20" s="15"/>
      <c r="Q20" s="261"/>
      <c r="R20" s="261"/>
      <c r="S20" s="261"/>
      <c r="T20" s="262"/>
      <c r="U20" s="261"/>
      <c r="V20" s="261"/>
      <c r="W20" s="261"/>
      <c r="X20" s="261"/>
      <c r="Y20" s="262"/>
    </row>
    <row r="21" spans="2:25">
      <c r="B21" s="496"/>
      <c r="C21" s="497"/>
      <c r="D21" s="498"/>
      <c r="E21" s="467"/>
      <c r="F21" s="467"/>
      <c r="G21" s="468"/>
      <c r="H21" s="491"/>
      <c r="I21" s="491"/>
      <c r="J21" s="442"/>
      <c r="K21" s="442"/>
      <c r="L21" s="442"/>
      <c r="M21" s="442"/>
      <c r="N21" s="442"/>
      <c r="O21" s="467"/>
      <c r="P21" s="15"/>
      <c r="Q21" s="261"/>
      <c r="R21" s="261"/>
      <c r="S21" s="261"/>
      <c r="T21" s="262"/>
      <c r="U21" s="261"/>
      <c r="V21" s="261"/>
      <c r="W21" s="261"/>
      <c r="X21" s="261"/>
      <c r="Y21" s="262"/>
    </row>
    <row r="22" spans="2:25">
      <c r="B22" s="496"/>
      <c r="C22" s="497"/>
      <c r="D22" s="498"/>
      <c r="E22" s="467"/>
      <c r="F22" s="467"/>
      <c r="G22" s="468"/>
      <c r="H22" s="491"/>
      <c r="I22" s="491"/>
      <c r="J22" s="442"/>
      <c r="K22" s="442"/>
      <c r="L22" s="442"/>
      <c r="M22" s="442"/>
      <c r="N22" s="442"/>
      <c r="O22" s="467"/>
      <c r="P22" s="15"/>
      <c r="Q22" s="261"/>
      <c r="R22" s="261"/>
      <c r="S22" s="261"/>
      <c r="T22" s="262"/>
      <c r="U22" s="261"/>
      <c r="V22" s="261"/>
      <c r="W22" s="261"/>
      <c r="X22" s="261"/>
      <c r="Y22" s="262"/>
    </row>
    <row r="23" spans="2:25">
      <c r="B23" s="496"/>
      <c r="C23" s="497"/>
      <c r="D23" s="498"/>
      <c r="E23" s="470"/>
      <c r="F23" s="470"/>
      <c r="G23" s="470"/>
      <c r="H23" s="504"/>
      <c r="I23" s="504"/>
      <c r="J23" s="505"/>
      <c r="K23" s="505"/>
      <c r="L23" s="505"/>
      <c r="M23" s="505"/>
      <c r="N23" s="505"/>
      <c r="O23" s="470"/>
      <c r="P23" s="15"/>
      <c r="Q23" s="261"/>
      <c r="R23" s="261"/>
      <c r="S23" s="261"/>
      <c r="T23" s="262"/>
      <c r="U23" s="261"/>
      <c r="V23" s="261"/>
      <c r="W23" s="261"/>
      <c r="X23" s="261"/>
      <c r="Y23" s="262"/>
    </row>
    <row r="24" spans="2:25">
      <c r="B24" s="496"/>
      <c r="C24" s="497"/>
      <c r="D24" s="498"/>
      <c r="E24" s="467"/>
      <c r="F24" s="467"/>
      <c r="G24" s="468"/>
      <c r="H24" s="491"/>
      <c r="I24" s="491"/>
      <c r="J24" s="442"/>
      <c r="K24" s="442"/>
      <c r="L24" s="442"/>
      <c r="M24" s="442"/>
      <c r="N24" s="442"/>
      <c r="O24" s="467"/>
      <c r="P24" s="15"/>
      <c r="Q24" s="261"/>
      <c r="R24" s="261"/>
      <c r="S24" s="261"/>
      <c r="T24" s="262"/>
      <c r="U24" s="261"/>
      <c r="V24" s="261"/>
      <c r="W24" s="261"/>
      <c r="X24" s="261"/>
      <c r="Y24" s="262"/>
    </row>
    <row r="25" spans="2:25">
      <c r="B25" s="496"/>
      <c r="C25" s="497"/>
      <c r="D25" s="498"/>
      <c r="E25" s="467"/>
      <c r="F25" s="467"/>
      <c r="G25" s="468"/>
      <c r="H25" s="491"/>
      <c r="I25" s="491"/>
      <c r="J25" s="442"/>
      <c r="K25" s="442"/>
      <c r="L25" s="442"/>
      <c r="M25" s="442"/>
      <c r="N25" s="442"/>
      <c r="O25" s="467"/>
      <c r="P25" s="15"/>
      <c r="Q25" s="261"/>
      <c r="R25" s="261"/>
      <c r="S25" s="261"/>
      <c r="T25" s="262"/>
      <c r="U25" s="261"/>
      <c r="V25" s="261"/>
      <c r="W25" s="261"/>
      <c r="X25" s="261"/>
      <c r="Y25" s="262"/>
    </row>
    <row r="26" spans="2:25">
      <c r="B26" s="496"/>
      <c r="C26" s="497"/>
      <c r="D26" s="498"/>
      <c r="E26" s="467"/>
      <c r="F26" s="467"/>
      <c r="G26" s="468"/>
      <c r="H26" s="491"/>
      <c r="I26" s="491"/>
      <c r="J26" s="442"/>
      <c r="K26" s="442"/>
      <c r="L26" s="442"/>
      <c r="M26" s="442"/>
      <c r="N26" s="442"/>
      <c r="O26" s="467"/>
      <c r="P26" s="15"/>
      <c r="Q26" s="261"/>
      <c r="R26" s="261"/>
      <c r="S26" s="261"/>
      <c r="T26" s="262"/>
      <c r="U26" s="261"/>
      <c r="V26" s="261"/>
      <c r="W26" s="261"/>
      <c r="X26" s="261"/>
      <c r="Y26" s="262"/>
    </row>
    <row r="27" spans="2:25">
      <c r="B27" s="496"/>
      <c r="C27" s="497"/>
      <c r="D27" s="498"/>
      <c r="E27" s="470"/>
      <c r="F27" s="470"/>
      <c r="G27" s="470"/>
      <c r="H27" s="504"/>
      <c r="I27" s="504"/>
      <c r="J27" s="505"/>
      <c r="K27" s="505"/>
      <c r="L27" s="505"/>
      <c r="M27" s="505"/>
      <c r="N27" s="505"/>
      <c r="O27" s="470"/>
      <c r="P27" s="15"/>
      <c r="Q27" s="261"/>
      <c r="R27" s="261"/>
      <c r="S27" s="261"/>
      <c r="T27" s="262"/>
      <c r="U27" s="261"/>
      <c r="V27" s="261"/>
      <c r="W27" s="261"/>
      <c r="X27" s="261"/>
      <c r="Y27" s="262"/>
    </row>
    <row r="28" spans="2:25">
      <c r="B28" s="496"/>
      <c r="C28" s="497"/>
      <c r="D28" s="498"/>
      <c r="E28" s="467"/>
      <c r="F28" s="467"/>
      <c r="G28" s="468"/>
      <c r="H28" s="491"/>
      <c r="I28" s="491"/>
      <c r="J28" s="442"/>
      <c r="K28" s="442"/>
      <c r="L28" s="442"/>
      <c r="M28" s="442"/>
      <c r="N28" s="442"/>
      <c r="O28" s="467"/>
      <c r="P28" s="15"/>
      <c r="Q28" s="261"/>
      <c r="R28" s="261"/>
      <c r="S28" s="261"/>
      <c r="T28" s="262"/>
      <c r="U28" s="261"/>
      <c r="V28" s="261"/>
      <c r="W28" s="261"/>
      <c r="X28" s="261"/>
      <c r="Y28" s="262"/>
    </row>
    <row r="29" spans="2:25">
      <c r="B29" s="496"/>
      <c r="C29" s="497"/>
      <c r="D29" s="498"/>
      <c r="E29" s="467"/>
      <c r="F29" s="467"/>
      <c r="G29" s="468"/>
      <c r="H29" s="491"/>
      <c r="I29" s="491"/>
      <c r="J29" s="442"/>
      <c r="K29" s="442"/>
      <c r="L29" s="442"/>
      <c r="M29" s="442"/>
      <c r="N29" s="442"/>
      <c r="O29" s="467"/>
      <c r="P29" s="15"/>
      <c r="Q29" s="261"/>
      <c r="R29" s="261"/>
      <c r="S29" s="261"/>
      <c r="T29" s="262"/>
      <c r="U29" s="261"/>
      <c r="V29" s="261"/>
      <c r="W29" s="261"/>
      <c r="X29" s="261"/>
      <c r="Y29" s="262"/>
    </row>
    <row r="30" spans="2:25">
      <c r="B30" s="496"/>
      <c r="C30" s="497"/>
      <c r="D30" s="498"/>
      <c r="E30" s="470"/>
      <c r="F30" s="470"/>
      <c r="G30" s="470"/>
      <c r="H30" s="504"/>
      <c r="I30" s="504"/>
      <c r="J30" s="505"/>
      <c r="K30" s="505"/>
      <c r="L30" s="505"/>
      <c r="M30" s="505"/>
      <c r="N30" s="505"/>
      <c r="O30" s="470"/>
      <c r="P30" s="15"/>
      <c r="Q30" s="261"/>
      <c r="R30" s="261"/>
      <c r="S30" s="261"/>
      <c r="T30" s="262"/>
      <c r="U30" s="261"/>
      <c r="V30" s="261"/>
      <c r="W30" s="261"/>
      <c r="X30" s="261"/>
      <c r="Y30" s="262"/>
    </row>
    <row r="31" spans="2:25">
      <c r="B31" s="496"/>
      <c r="C31" s="497"/>
      <c r="D31" s="498"/>
      <c r="E31" s="467"/>
      <c r="F31" s="467"/>
      <c r="G31" s="468"/>
      <c r="H31" s="491"/>
      <c r="I31" s="491"/>
      <c r="J31" s="442"/>
      <c r="K31" s="442"/>
      <c r="L31" s="442"/>
      <c r="M31" s="442"/>
      <c r="N31" s="442"/>
      <c r="O31" s="467"/>
      <c r="P31" s="15"/>
      <c r="Q31" s="261"/>
      <c r="R31" s="261"/>
      <c r="S31" s="261"/>
      <c r="T31" s="262"/>
      <c r="U31" s="261"/>
      <c r="V31" s="261"/>
      <c r="W31" s="261"/>
      <c r="X31" s="261"/>
      <c r="Y31" s="262"/>
    </row>
    <row r="32" spans="2:25">
      <c r="B32" s="496"/>
      <c r="C32" s="497"/>
      <c r="D32" s="498"/>
      <c r="E32" s="467"/>
      <c r="F32" s="467"/>
      <c r="G32" s="468"/>
      <c r="H32" s="491"/>
      <c r="I32" s="491"/>
      <c r="J32" s="442"/>
      <c r="K32" s="442"/>
      <c r="L32" s="442"/>
      <c r="M32" s="442"/>
      <c r="N32" s="442"/>
      <c r="O32" s="467"/>
      <c r="P32" s="15"/>
      <c r="Q32" s="261"/>
      <c r="R32" s="261"/>
      <c r="S32" s="261"/>
      <c r="T32" s="262"/>
      <c r="U32" s="261"/>
      <c r="V32" s="261"/>
      <c r="W32" s="261"/>
      <c r="X32" s="261"/>
      <c r="Y32" s="262"/>
    </row>
    <row r="33" spans="1:25">
      <c r="B33" s="496"/>
      <c r="C33" s="497"/>
      <c r="D33" s="498"/>
      <c r="E33" s="467"/>
      <c r="F33" s="467"/>
      <c r="G33" s="468"/>
      <c r="H33" s="491"/>
      <c r="I33" s="491"/>
      <c r="J33" s="442"/>
      <c r="K33" s="442"/>
      <c r="L33" s="442"/>
      <c r="M33" s="442"/>
      <c r="N33" s="442"/>
      <c r="O33" s="467"/>
      <c r="P33" s="15"/>
      <c r="Q33" s="261"/>
      <c r="R33" s="261"/>
      <c r="S33" s="261"/>
      <c r="T33" s="262"/>
      <c r="U33" s="261"/>
      <c r="V33" s="261"/>
      <c r="W33" s="261"/>
      <c r="X33" s="261"/>
      <c r="Y33" s="262"/>
    </row>
    <row r="34" spans="1:25">
      <c r="B34" s="496"/>
      <c r="C34" s="497"/>
      <c r="D34" s="498"/>
      <c r="E34" s="467"/>
      <c r="F34" s="467"/>
      <c r="G34" s="468"/>
      <c r="H34" s="491"/>
      <c r="I34" s="491"/>
      <c r="J34" s="442"/>
      <c r="K34" s="442"/>
      <c r="L34" s="442"/>
      <c r="M34" s="442"/>
      <c r="N34" s="442"/>
      <c r="O34" s="467"/>
      <c r="P34" s="15"/>
      <c r="Q34" s="261"/>
      <c r="R34" s="261"/>
      <c r="S34" s="261"/>
      <c r="T34" s="262"/>
      <c r="U34" s="261"/>
      <c r="V34" s="261"/>
      <c r="W34" s="261"/>
      <c r="X34" s="261"/>
      <c r="Y34" s="262"/>
    </row>
    <row r="35" spans="1:25">
      <c r="B35" s="496"/>
      <c r="C35" s="497"/>
      <c r="D35" s="498"/>
      <c r="E35" s="470"/>
      <c r="F35" s="470"/>
      <c r="G35" s="470"/>
      <c r="H35" s="504"/>
      <c r="I35" s="504"/>
      <c r="J35" s="505"/>
      <c r="K35" s="505"/>
      <c r="L35" s="505"/>
      <c r="M35" s="505"/>
      <c r="N35" s="505"/>
      <c r="O35" s="470"/>
      <c r="P35" s="15"/>
      <c r="Q35" s="261"/>
      <c r="R35" s="261"/>
      <c r="S35" s="261"/>
      <c r="T35" s="262"/>
      <c r="U35" s="261"/>
      <c r="V35" s="261"/>
      <c r="W35" s="261"/>
      <c r="X35" s="261"/>
      <c r="Y35" s="262"/>
    </row>
    <row r="36" spans="1:25">
      <c r="B36" s="496"/>
      <c r="C36" s="497"/>
      <c r="D36" s="498"/>
      <c r="E36" s="467"/>
      <c r="F36" s="467"/>
      <c r="G36" s="468"/>
      <c r="H36" s="491"/>
      <c r="I36" s="491"/>
      <c r="J36" s="442"/>
      <c r="K36" s="442"/>
      <c r="L36" s="442"/>
      <c r="M36" s="442"/>
      <c r="N36" s="442"/>
      <c r="O36" s="467"/>
      <c r="P36" s="15"/>
      <c r="Q36" s="261"/>
      <c r="R36" s="261"/>
      <c r="S36" s="261"/>
      <c r="T36" s="262"/>
      <c r="U36" s="261"/>
      <c r="V36" s="261"/>
      <c r="W36" s="261"/>
      <c r="X36" s="261"/>
      <c r="Y36" s="262"/>
    </row>
    <row r="37" spans="1:25" ht="15" customHeight="1">
      <c r="B37" s="496"/>
      <c r="C37" s="497"/>
      <c r="D37" s="498"/>
      <c r="E37" s="467"/>
      <c r="F37" s="467"/>
      <c r="G37" s="468"/>
      <c r="H37" s="491"/>
      <c r="I37" s="491"/>
      <c r="J37" s="442"/>
      <c r="K37" s="442"/>
      <c r="L37" s="442"/>
      <c r="M37" s="442"/>
      <c r="N37" s="442"/>
      <c r="O37" s="467"/>
      <c r="P37" s="15"/>
      <c r="Q37" s="261"/>
      <c r="R37" s="261"/>
      <c r="S37" s="261"/>
      <c r="T37" s="262"/>
      <c r="U37" s="261"/>
      <c r="V37" s="261"/>
      <c r="W37" s="261"/>
      <c r="X37" s="261"/>
      <c r="Y37" s="262"/>
    </row>
    <row r="38" spans="1:25" ht="15" customHeight="1">
      <c r="B38" s="496"/>
      <c r="C38" s="497"/>
      <c r="D38" s="498"/>
      <c r="E38" s="467"/>
      <c r="F38" s="467"/>
      <c r="G38" s="468"/>
      <c r="H38" s="491"/>
      <c r="I38" s="491"/>
      <c r="J38" s="442"/>
      <c r="K38" s="442"/>
      <c r="L38" s="442"/>
      <c r="M38" s="442"/>
      <c r="N38" s="442"/>
      <c r="O38" s="467"/>
      <c r="P38" s="15"/>
      <c r="Q38" s="261"/>
      <c r="R38" s="261"/>
      <c r="S38" s="261"/>
      <c r="T38" s="262"/>
      <c r="U38" s="261"/>
      <c r="V38" s="261"/>
      <c r="W38" s="261"/>
      <c r="X38" s="261"/>
      <c r="Y38" s="262"/>
    </row>
    <row r="39" spans="1:25" ht="15.75" customHeight="1">
      <c r="B39" s="496"/>
      <c r="C39" s="497"/>
      <c r="D39" s="498"/>
      <c r="E39" s="467"/>
      <c r="F39" s="467"/>
      <c r="G39" s="468"/>
      <c r="H39" s="491"/>
      <c r="I39" s="491"/>
      <c r="J39" s="442"/>
      <c r="K39" s="442"/>
      <c r="L39" s="442"/>
      <c r="M39" s="442"/>
      <c r="N39" s="442"/>
      <c r="O39" s="467"/>
      <c r="P39" s="15"/>
      <c r="Q39" s="261"/>
      <c r="R39" s="261"/>
      <c r="S39" s="261"/>
      <c r="T39" s="262"/>
      <c r="U39" s="261"/>
      <c r="V39" s="261"/>
      <c r="W39" s="261"/>
      <c r="X39" s="261"/>
      <c r="Y39" s="262"/>
    </row>
    <row r="40" spans="1:25">
      <c r="B40" s="506"/>
      <c r="C40" s="507"/>
      <c r="D40" s="508"/>
      <c r="E40" s="475"/>
      <c r="F40" s="475"/>
      <c r="G40" s="476"/>
      <c r="H40" s="509"/>
      <c r="I40" s="509"/>
      <c r="J40" s="510"/>
      <c r="K40" s="510"/>
      <c r="L40" s="510"/>
      <c r="M40" s="510"/>
      <c r="N40" s="510"/>
      <c r="O40" s="475"/>
      <c r="P40" s="55"/>
      <c r="Q40" s="263"/>
      <c r="R40" s="263"/>
      <c r="S40" s="263"/>
      <c r="T40" s="264"/>
      <c r="U40" s="261"/>
      <c r="V40" s="261"/>
      <c r="W40" s="261"/>
      <c r="X40" s="261"/>
      <c r="Y40" s="262"/>
    </row>
    <row r="41" spans="1:25" s="371" customFormat="1">
      <c r="A41" s="287"/>
      <c r="B41" s="399"/>
      <c r="C41" s="759" t="s">
        <v>215</v>
      </c>
      <c r="D41" s="760"/>
      <c r="E41" s="477">
        <f>+E11+E14+E23+E27+E30+E35+E37+E38+E39</f>
        <v>0</v>
      </c>
      <c r="F41" s="477"/>
      <c r="G41" s="477">
        <f t="shared" ref="G41:H41" si="0">+G11+G14+G23+G27+G30+G35+G37+G38+G39</f>
        <v>0</v>
      </c>
      <c r="H41" s="477">
        <f t="shared" si="0"/>
        <v>0</v>
      </c>
      <c r="I41" s="477">
        <v>0</v>
      </c>
      <c r="J41" s="477">
        <v>0</v>
      </c>
      <c r="K41" s="477">
        <v>0</v>
      </c>
      <c r="L41" s="477">
        <v>0</v>
      </c>
      <c r="M41" s="477">
        <v>0</v>
      </c>
      <c r="N41" s="477">
        <v>0</v>
      </c>
      <c r="O41" s="477">
        <v>0</v>
      </c>
      <c r="P41" s="511">
        <v>0</v>
      </c>
      <c r="Q41" s="512">
        <v>0</v>
      </c>
      <c r="R41" s="513">
        <v>0</v>
      </c>
      <c r="S41" s="514">
        <v>0</v>
      </c>
      <c r="T41" s="515">
        <v>0</v>
      </c>
      <c r="U41" s="515">
        <v>0</v>
      </c>
      <c r="V41" s="515">
        <v>0</v>
      </c>
      <c r="W41" s="515">
        <v>0</v>
      </c>
      <c r="X41" s="515">
        <v>0</v>
      </c>
      <c r="Y41" s="515">
        <v>0</v>
      </c>
    </row>
    <row r="42" spans="1: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25">
      <c r="B43" s="1" t="s">
        <v>63</v>
      </c>
      <c r="G43" s="8"/>
      <c r="H43" s="8"/>
      <c r="I43" s="8"/>
      <c r="J43" s="8"/>
      <c r="K43" s="8"/>
      <c r="L43" s="8"/>
      <c r="M43" s="8"/>
      <c r="N43" s="8"/>
      <c r="O43" s="8"/>
    </row>
    <row r="46" spans="1:25">
      <c r="C46" s="263"/>
      <c r="D46" s="263"/>
      <c r="E46" s="263"/>
      <c r="F46" s="263"/>
      <c r="G46" s="263"/>
      <c r="H46" s="261"/>
      <c r="I46" s="261"/>
      <c r="K46" s="263"/>
      <c r="L46" s="263"/>
      <c r="M46" s="263"/>
    </row>
    <row r="47" spans="1:25">
      <c r="C47" s="261" t="s">
        <v>2379</v>
      </c>
      <c r="D47" s="585"/>
      <c r="E47" s="261"/>
      <c r="F47" s="261"/>
      <c r="G47" s="261"/>
      <c r="H47" s="335"/>
      <c r="I47" s="335"/>
      <c r="J47" s="335"/>
      <c r="K47" s="612" t="s">
        <v>2389</v>
      </c>
      <c r="L47" s="612"/>
      <c r="M47" s="612"/>
      <c r="N47" s="335"/>
      <c r="O47" s="335"/>
    </row>
    <row r="48" spans="1:25">
      <c r="C48" s="261" t="s">
        <v>2008</v>
      </c>
      <c r="D48" s="585"/>
      <c r="E48" s="261"/>
      <c r="F48" s="261"/>
      <c r="G48" s="261"/>
      <c r="H48" s="335"/>
      <c r="I48" s="335"/>
      <c r="J48" s="335"/>
      <c r="K48" s="640" t="s">
        <v>2010</v>
      </c>
      <c r="L48" s="640"/>
      <c r="M48" s="640"/>
      <c r="N48" s="335"/>
      <c r="O48" s="335"/>
    </row>
    <row r="49" spans="3:15"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</row>
  </sheetData>
  <mergeCells count="32"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  <mergeCell ref="K47:M47"/>
    <mergeCell ref="K48:M48"/>
    <mergeCell ref="W8:W9"/>
    <mergeCell ref="X8:Y8"/>
    <mergeCell ref="B7:C7"/>
    <mergeCell ref="D7:H7"/>
    <mergeCell ref="I7:O7"/>
    <mergeCell ref="C41:D41"/>
    <mergeCell ref="B8:B9"/>
    <mergeCell ref="C8:C9"/>
    <mergeCell ref="D8:D9"/>
    <mergeCell ref="E8:E9"/>
    <mergeCell ref="F8:F9"/>
    <mergeCell ref="G8:G9"/>
    <mergeCell ref="L8:L9"/>
    <mergeCell ref="M8:M9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25" right="0.7" top="0.44" bottom="0.75" header="0.3" footer="0.3"/>
  <pageSetup scale="7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C30" sqref="C30"/>
    </sheetView>
  </sheetViews>
  <sheetFormatPr baseColWidth="10" defaultRowHeight="12.75"/>
  <cols>
    <col min="1" max="1" width="51.28515625" style="256" customWidth="1"/>
    <col min="2" max="2" width="20" style="256" customWidth="1"/>
    <col min="3" max="3" width="46.7109375" style="256" customWidth="1"/>
    <col min="4" max="16384" width="11.42578125" style="256"/>
  </cols>
  <sheetData>
    <row r="1" spans="1:9" s="8" customFormat="1"/>
    <row r="2" spans="1:9" s="8" customFormat="1">
      <c r="A2" s="600" t="s">
        <v>428</v>
      </c>
      <c r="B2" s="600"/>
      <c r="C2" s="600"/>
    </row>
    <row r="3" spans="1:9" s="8" customFormat="1" ht="20.25" customHeight="1">
      <c r="A3" s="600" t="s">
        <v>2390</v>
      </c>
      <c r="B3" s="600"/>
      <c r="C3" s="600"/>
    </row>
    <row r="4" spans="1:9" s="8" customFormat="1" ht="15.75" customHeight="1">
      <c r="A4" s="600"/>
      <c r="B4" s="600"/>
      <c r="C4" s="600"/>
    </row>
    <row r="5" spans="1:9" s="8" customFormat="1" ht="9.75" customHeight="1">
      <c r="A5" s="12"/>
      <c r="B5" s="12"/>
      <c r="C5" s="12"/>
    </row>
    <row r="6" spans="1:9" s="8" customFormat="1" ht="9.75" customHeight="1">
      <c r="A6" s="788" t="s">
        <v>2391</v>
      </c>
      <c r="B6" s="788"/>
      <c r="C6" s="14"/>
      <c r="D6" s="14"/>
      <c r="E6" s="14"/>
      <c r="F6" s="14"/>
      <c r="G6" s="14"/>
      <c r="H6" s="14"/>
      <c r="I6" s="15"/>
    </row>
    <row r="7" spans="1:9" s="8" customFormat="1" ht="9.75" customHeight="1" thickBot="1">
      <c r="A7" s="12"/>
      <c r="B7" s="12"/>
      <c r="C7" s="12"/>
    </row>
    <row r="8" spans="1:9" s="8" customFormat="1">
      <c r="A8" s="789" t="s">
        <v>420</v>
      </c>
      <c r="B8" s="791" t="s">
        <v>421</v>
      </c>
      <c r="C8" s="792"/>
    </row>
    <row r="9" spans="1:9" s="8" customFormat="1" ht="13.5" thickBot="1">
      <c r="A9" s="790"/>
      <c r="B9" s="516" t="s">
        <v>422</v>
      </c>
      <c r="C9" s="517" t="s">
        <v>423</v>
      </c>
    </row>
    <row r="10" spans="1:9" s="8" customFormat="1">
      <c r="A10" s="518"/>
      <c r="B10" s="519"/>
      <c r="C10" s="520"/>
    </row>
    <row r="11" spans="1:9" s="8" customFormat="1">
      <c r="A11" s="518"/>
      <c r="B11" s="519"/>
      <c r="C11" s="520"/>
    </row>
    <row r="12" spans="1:9" s="8" customFormat="1">
      <c r="A12" s="518"/>
      <c r="B12" s="519"/>
      <c r="C12" s="520"/>
    </row>
    <row r="13" spans="1:9" s="8" customFormat="1">
      <c r="A13" s="518"/>
      <c r="B13" s="519"/>
      <c r="C13" s="520"/>
    </row>
    <row r="14" spans="1:9" s="8" customFormat="1">
      <c r="A14" s="518"/>
      <c r="B14" s="519"/>
      <c r="C14" s="520"/>
    </row>
    <row r="15" spans="1:9" s="8" customFormat="1">
      <c r="A15" s="518"/>
      <c r="B15" s="519"/>
      <c r="C15" s="520"/>
    </row>
    <row r="16" spans="1:9" s="8" customFormat="1">
      <c r="A16" s="518"/>
      <c r="B16" s="519"/>
      <c r="C16" s="520"/>
    </row>
    <row r="17" spans="1:3" s="8" customFormat="1">
      <c r="A17" s="518"/>
      <c r="B17" s="519"/>
      <c r="C17" s="520"/>
    </row>
    <row r="18" spans="1:3" s="8" customFormat="1">
      <c r="A18" s="518"/>
      <c r="B18" s="519"/>
      <c r="C18" s="520"/>
    </row>
    <row r="19" spans="1:3" s="8" customFormat="1">
      <c r="A19" s="456"/>
      <c r="B19" s="457"/>
      <c r="C19" s="521"/>
    </row>
    <row r="20" spans="1:3" s="8" customFormat="1" ht="13.5" thickBot="1">
      <c r="A20" s="447"/>
      <c r="B20" s="522"/>
      <c r="C20" s="523"/>
    </row>
    <row r="21" spans="1:3" s="8" customFormat="1">
      <c r="A21" s="457"/>
      <c r="B21" s="457"/>
      <c r="C21" s="457"/>
    </row>
    <row r="22" spans="1:3" s="8" customFormat="1">
      <c r="A22" s="1" t="s">
        <v>63</v>
      </c>
    </row>
    <row r="24" spans="1:3">
      <c r="A24" s="8"/>
    </row>
    <row r="25" spans="1:3">
      <c r="A25" s="8"/>
    </row>
    <row r="26" spans="1:3">
      <c r="A26" s="8"/>
      <c r="C26" s="261"/>
    </row>
    <row r="27" spans="1:3">
      <c r="A27" s="265"/>
      <c r="C27" s="263"/>
    </row>
    <row r="28" spans="1:3" ht="15" customHeight="1">
      <c r="A28" s="266" t="s">
        <v>2379</v>
      </c>
      <c r="C28" s="432" t="s">
        <v>2380</v>
      </c>
    </row>
    <row r="29" spans="1:3" ht="15" customHeight="1">
      <c r="A29" s="266" t="s">
        <v>2008</v>
      </c>
      <c r="C29" s="266" t="s">
        <v>2010</v>
      </c>
    </row>
    <row r="30" spans="1:3">
      <c r="A30" s="8"/>
    </row>
    <row r="31" spans="1:3">
      <c r="A31" s="8"/>
    </row>
  </sheetData>
  <mergeCells count="6">
    <mergeCell ref="A6:B6"/>
    <mergeCell ref="A2:C2"/>
    <mergeCell ref="A3:C3"/>
    <mergeCell ref="A4:C4"/>
    <mergeCell ref="A8:A9"/>
    <mergeCell ref="B8:C8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topLeftCell="A4" zoomScale="85" zoomScaleNormal="85" workbookViewId="0">
      <selection activeCell="C30" sqref="C30"/>
    </sheetView>
  </sheetViews>
  <sheetFormatPr baseColWidth="10" defaultRowHeight="12.75"/>
  <cols>
    <col min="1" max="1" width="51.28515625" style="256" customWidth="1"/>
    <col min="2" max="2" width="27.42578125" style="256" customWidth="1"/>
    <col min="3" max="3" width="46.7109375" style="256" customWidth="1"/>
    <col min="4" max="16384" width="11.42578125" style="256"/>
  </cols>
  <sheetData>
    <row r="1" spans="1:3" s="8" customFormat="1"/>
    <row r="2" spans="1:3" s="8" customFormat="1">
      <c r="A2" s="600" t="s">
        <v>427</v>
      </c>
      <c r="B2" s="600"/>
      <c r="C2" s="600"/>
    </row>
    <row r="3" spans="1:3" s="8" customFormat="1" ht="21.75" customHeight="1">
      <c r="A3" s="600" t="s">
        <v>2368</v>
      </c>
      <c r="B3" s="600"/>
      <c r="C3" s="600"/>
    </row>
    <row r="4" spans="1:3" s="8" customFormat="1" ht="15.75" customHeight="1">
      <c r="A4" s="600"/>
      <c r="B4" s="600"/>
      <c r="C4" s="600"/>
    </row>
    <row r="5" spans="1:3" s="8" customFormat="1" ht="15" customHeight="1">
      <c r="A5" s="12"/>
      <c r="B5" s="12"/>
      <c r="C5" s="12"/>
    </row>
    <row r="6" spans="1:3" s="8" customFormat="1" ht="15" customHeight="1">
      <c r="A6" s="788" t="s">
        <v>2392</v>
      </c>
      <c r="B6" s="788"/>
      <c r="C6" s="12"/>
    </row>
    <row r="7" spans="1:3" s="8" customFormat="1" ht="15" customHeight="1" thickBot="1">
      <c r="A7" s="12"/>
      <c r="B7" s="12"/>
      <c r="C7" s="12"/>
    </row>
    <row r="8" spans="1:3" s="8" customFormat="1" ht="11.25" customHeight="1">
      <c r="A8" s="799" t="s">
        <v>424</v>
      </c>
      <c r="B8" s="801" t="s">
        <v>425</v>
      </c>
      <c r="C8" s="801" t="s">
        <v>426</v>
      </c>
    </row>
    <row r="9" spans="1:3" s="8" customFormat="1" ht="13.5" thickBot="1">
      <c r="A9" s="800"/>
      <c r="B9" s="802"/>
      <c r="C9" s="802"/>
    </row>
    <row r="10" spans="1:3" s="8" customFormat="1">
      <c r="A10" s="793"/>
      <c r="B10" s="796"/>
      <c r="C10" s="796"/>
    </row>
    <row r="11" spans="1:3" s="8" customFormat="1" ht="15" customHeight="1">
      <c r="A11" s="794"/>
      <c r="B11" s="797"/>
      <c r="C11" s="797"/>
    </row>
    <row r="12" spans="1:3" s="8" customFormat="1" ht="15" customHeight="1">
      <c r="A12" s="794"/>
      <c r="B12" s="797"/>
      <c r="C12" s="797"/>
    </row>
    <row r="13" spans="1:3" s="8" customFormat="1" ht="15" customHeight="1">
      <c r="A13" s="794"/>
      <c r="B13" s="797"/>
      <c r="C13" s="797"/>
    </row>
    <row r="14" spans="1:3" s="8" customFormat="1" ht="15" customHeight="1">
      <c r="A14" s="794"/>
      <c r="B14" s="797"/>
      <c r="C14" s="797"/>
    </row>
    <row r="15" spans="1:3" s="8" customFormat="1" ht="15" customHeight="1">
      <c r="A15" s="794"/>
      <c r="B15" s="797"/>
      <c r="C15" s="797"/>
    </row>
    <row r="16" spans="1:3" s="8" customFormat="1" ht="15" customHeight="1">
      <c r="A16" s="794"/>
      <c r="B16" s="797"/>
      <c r="C16" s="797"/>
    </row>
    <row r="17" spans="1:3" s="8" customFormat="1" ht="15" customHeight="1">
      <c r="A17" s="794"/>
      <c r="B17" s="797"/>
      <c r="C17" s="797"/>
    </row>
    <row r="18" spans="1:3" s="8" customFormat="1" ht="15" customHeight="1">
      <c r="A18" s="794"/>
      <c r="B18" s="797"/>
      <c r="C18" s="797"/>
    </row>
    <row r="19" spans="1:3" s="8" customFormat="1" ht="15" customHeight="1">
      <c r="A19" s="794"/>
      <c r="B19" s="797"/>
      <c r="C19" s="797"/>
    </row>
    <row r="20" spans="1:3" s="8" customFormat="1" ht="15" customHeight="1">
      <c r="A20" s="794"/>
      <c r="B20" s="797"/>
      <c r="C20" s="797"/>
    </row>
    <row r="21" spans="1:3" s="8" customFormat="1" ht="15.75" customHeight="1" thickBot="1">
      <c r="A21" s="795"/>
      <c r="B21" s="798"/>
      <c r="C21" s="798"/>
    </row>
    <row r="22" spans="1:3" s="8" customFormat="1"/>
    <row r="23" spans="1:3">
      <c r="A23" s="1" t="s">
        <v>63</v>
      </c>
    </row>
    <row r="24" spans="1:3">
      <c r="A24" s="8"/>
    </row>
    <row r="25" spans="1:3">
      <c r="A25" s="8"/>
    </row>
    <row r="26" spans="1:3">
      <c r="A26" s="8"/>
      <c r="C26" s="261"/>
    </row>
    <row r="27" spans="1:3">
      <c r="A27" s="265"/>
      <c r="C27" s="263"/>
    </row>
    <row r="28" spans="1:3" ht="15" customHeight="1">
      <c r="A28" s="266" t="s">
        <v>2379</v>
      </c>
      <c r="C28" s="432" t="s">
        <v>2385</v>
      </c>
    </row>
    <row r="29" spans="1:3" ht="15" customHeight="1">
      <c r="A29" s="266" t="s">
        <v>2008</v>
      </c>
      <c r="C29" s="266" t="s">
        <v>2010</v>
      </c>
    </row>
    <row r="30" spans="1:3">
      <c r="A30" s="8"/>
    </row>
    <row r="31" spans="1:3">
      <c r="A31" s="8"/>
    </row>
  </sheetData>
  <mergeCells count="10">
    <mergeCell ref="A6:B6"/>
    <mergeCell ref="A10:A21"/>
    <mergeCell ref="B10:B21"/>
    <mergeCell ref="C10:C21"/>
    <mergeCell ref="A2:C2"/>
    <mergeCell ref="A3:C3"/>
    <mergeCell ref="A4:C4"/>
    <mergeCell ref="A8:A9"/>
    <mergeCell ref="B8:B9"/>
    <mergeCell ref="C8:C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opLeftCell="B1" zoomScale="80" zoomScaleNormal="80" zoomScalePageLayoutView="80" workbookViewId="0">
      <selection activeCell="I16" sqref="I16"/>
    </sheetView>
  </sheetViews>
  <sheetFormatPr baseColWidth="10" defaultRowHeight="12.75"/>
  <cols>
    <col min="1" max="1" width="4.5703125" style="8" customWidth="1"/>
    <col min="2" max="2" width="24.7109375" style="8" customWidth="1"/>
    <col min="3" max="3" width="40" style="8" customWidth="1"/>
    <col min="4" max="5" width="18.7109375" style="8" customWidth="1"/>
    <col min="6" max="6" width="10.7109375" style="8" customWidth="1"/>
    <col min="7" max="7" width="24.7109375" style="8" customWidth="1"/>
    <col min="8" max="8" width="29.7109375" style="103" customWidth="1"/>
    <col min="9" max="10" width="18.7109375" style="8" customWidth="1"/>
    <col min="11" max="11" width="4.5703125" style="8" customWidth="1"/>
    <col min="12" max="14" width="12" style="8" bestFit="1" customWidth="1"/>
    <col min="15" max="16384" width="11.42578125" style="8"/>
  </cols>
  <sheetData>
    <row r="1" spans="1:14" ht="14.1" customHeight="1">
      <c r="A1" s="100"/>
      <c r="B1" s="6"/>
      <c r="C1" s="600"/>
      <c r="D1" s="600"/>
      <c r="E1" s="600"/>
      <c r="F1" s="600"/>
      <c r="G1" s="600"/>
      <c r="H1" s="600"/>
      <c r="I1" s="600"/>
      <c r="J1" s="101"/>
      <c r="K1" s="101"/>
    </row>
    <row r="2" spans="1:14" ht="14.1" customHeight="1">
      <c r="A2" s="7"/>
      <c r="B2" s="6"/>
      <c r="C2" s="600" t="s">
        <v>431</v>
      </c>
      <c r="D2" s="600"/>
      <c r="E2" s="600"/>
      <c r="F2" s="600"/>
      <c r="G2" s="600"/>
      <c r="H2" s="600"/>
      <c r="I2" s="600"/>
      <c r="J2" s="7"/>
      <c r="K2" s="7"/>
    </row>
    <row r="3" spans="1:14" ht="14.1" customHeight="1">
      <c r="A3" s="600" t="s">
        <v>2368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</row>
    <row r="4" spans="1:14" ht="14.1" customHeight="1">
      <c r="A4" s="600" t="s">
        <v>0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</row>
    <row r="5" spans="1:14" ht="20.100000000000001" customHeight="1">
      <c r="A5" s="12"/>
      <c r="B5" s="13"/>
      <c r="C5" s="14"/>
      <c r="D5" s="13" t="s">
        <v>1</v>
      </c>
      <c r="E5" s="601" t="s">
        <v>550</v>
      </c>
      <c r="F5" s="601"/>
      <c r="G5" s="601"/>
      <c r="H5" s="14"/>
      <c r="I5" s="14"/>
      <c r="J5" s="14"/>
    </row>
    <row r="6" spans="1:14" ht="3" customHeight="1">
      <c r="A6" s="102"/>
      <c r="B6" s="102"/>
      <c r="C6" s="102"/>
      <c r="D6" s="102"/>
      <c r="E6" s="102"/>
      <c r="F6" s="102"/>
    </row>
    <row r="7" spans="1:14" s="15" customFormat="1" ht="3" customHeight="1">
      <c r="A7" s="12"/>
      <c r="B7" s="16"/>
      <c r="C7" s="16"/>
      <c r="D7" s="16"/>
      <c r="E7" s="16"/>
      <c r="F7" s="17"/>
      <c r="H7" s="104"/>
    </row>
    <row r="8" spans="1:14" s="15" customFormat="1" ht="3" customHeight="1">
      <c r="A8" s="19"/>
      <c r="B8" s="19"/>
      <c r="C8" s="19"/>
      <c r="D8" s="20"/>
      <c r="E8" s="20"/>
      <c r="F8" s="21"/>
      <c r="H8" s="104"/>
    </row>
    <row r="9" spans="1:14" s="15" customFormat="1" ht="20.100000000000001" customHeight="1">
      <c r="A9" s="22"/>
      <c r="B9" s="599" t="s">
        <v>61</v>
      </c>
      <c r="C9" s="599"/>
      <c r="D9" s="23" t="s">
        <v>58</v>
      </c>
      <c r="E9" s="23" t="s">
        <v>59</v>
      </c>
      <c r="F9" s="24"/>
      <c r="G9" s="599" t="s">
        <v>61</v>
      </c>
      <c r="H9" s="599"/>
      <c r="I9" s="23" t="s">
        <v>58</v>
      </c>
      <c r="J9" s="23" t="s">
        <v>59</v>
      </c>
      <c r="K9" s="25"/>
    </row>
    <row r="10" spans="1:14" ht="3" customHeight="1">
      <c r="A10" s="27"/>
      <c r="B10" s="28"/>
      <c r="C10" s="28"/>
      <c r="D10" s="29"/>
      <c r="E10" s="29"/>
      <c r="F10" s="18"/>
      <c r="G10" s="15"/>
      <c r="H10" s="104"/>
      <c r="I10" s="15"/>
      <c r="J10" s="15"/>
      <c r="K10" s="30"/>
    </row>
    <row r="11" spans="1:14" s="15" customFormat="1" ht="3" customHeight="1">
      <c r="A11" s="105"/>
      <c r="B11" s="106"/>
      <c r="C11" s="106"/>
      <c r="D11" s="107"/>
      <c r="E11" s="107"/>
      <c r="F11" s="33"/>
      <c r="H11" s="104"/>
      <c r="K11" s="30"/>
    </row>
    <row r="12" spans="1:14">
      <c r="A12" s="39"/>
      <c r="B12" s="604" t="s">
        <v>3</v>
      </c>
      <c r="C12" s="604"/>
      <c r="D12" s="108">
        <v>234411043.66000003</v>
      </c>
      <c r="E12" s="108">
        <v>505885663.13000005</v>
      </c>
      <c r="F12" s="33"/>
      <c r="G12" s="604" t="s">
        <v>4</v>
      </c>
      <c r="H12" s="604"/>
      <c r="I12" s="108">
        <v>194250658.71000001</v>
      </c>
      <c r="J12" s="108">
        <v>12658799.5</v>
      </c>
      <c r="K12" s="30"/>
      <c r="L12" s="532"/>
      <c r="M12" s="532"/>
      <c r="N12" s="532"/>
    </row>
    <row r="13" spans="1:14">
      <c r="A13" s="36"/>
      <c r="B13" s="41"/>
      <c r="C13" s="68"/>
      <c r="D13" s="109"/>
      <c r="E13" s="109"/>
      <c r="F13" s="33"/>
      <c r="G13" s="41"/>
      <c r="H13" s="41"/>
      <c r="I13" s="109"/>
      <c r="J13" s="109"/>
      <c r="K13" s="30"/>
    </row>
    <row r="14" spans="1:14">
      <c r="A14" s="36"/>
      <c r="B14" s="604" t="s">
        <v>5</v>
      </c>
      <c r="C14" s="604"/>
      <c r="D14" s="108">
        <v>146817639.20999998</v>
      </c>
      <c r="E14" s="108">
        <v>475482238.42000008</v>
      </c>
      <c r="F14" s="33"/>
      <c r="G14" s="604" t="s">
        <v>6</v>
      </c>
      <c r="H14" s="604"/>
      <c r="I14" s="108">
        <v>194250658.71000001</v>
      </c>
      <c r="J14" s="108">
        <v>1133790</v>
      </c>
      <c r="K14" s="30"/>
    </row>
    <row r="15" spans="1:14">
      <c r="A15" s="36"/>
      <c r="B15" s="41"/>
      <c r="C15" s="68"/>
      <c r="D15" s="109"/>
      <c r="E15" s="109"/>
      <c r="F15" s="33"/>
      <c r="G15" s="41"/>
      <c r="H15" s="41"/>
      <c r="I15" s="109"/>
      <c r="J15" s="109"/>
      <c r="K15" s="30"/>
    </row>
    <row r="16" spans="1:14">
      <c r="A16" s="39"/>
      <c r="B16" s="602" t="s">
        <v>7</v>
      </c>
      <c r="C16" s="602"/>
      <c r="D16" s="110">
        <v>0</v>
      </c>
      <c r="E16" s="110">
        <v>150178830.93000007</v>
      </c>
      <c r="F16" s="33"/>
      <c r="G16" s="602" t="s">
        <v>8</v>
      </c>
      <c r="H16" s="602"/>
      <c r="I16" s="110">
        <v>4889300.0600000005</v>
      </c>
      <c r="J16" s="110">
        <v>0</v>
      </c>
      <c r="K16" s="30"/>
    </row>
    <row r="17" spans="1:11">
      <c r="A17" s="39"/>
      <c r="B17" s="602" t="s">
        <v>9</v>
      </c>
      <c r="C17" s="602"/>
      <c r="D17" s="110">
        <v>146817639.20999998</v>
      </c>
      <c r="E17" s="110">
        <v>0</v>
      </c>
      <c r="F17" s="33"/>
      <c r="G17" s="602" t="s">
        <v>10</v>
      </c>
      <c r="H17" s="602"/>
      <c r="I17" s="110">
        <v>185122694.43000001</v>
      </c>
      <c r="J17" s="110">
        <v>0</v>
      </c>
      <c r="K17" s="30"/>
    </row>
    <row r="18" spans="1:11">
      <c r="A18" s="39"/>
      <c r="B18" s="602" t="s">
        <v>11</v>
      </c>
      <c r="C18" s="602"/>
      <c r="D18" s="110">
        <v>0</v>
      </c>
      <c r="E18" s="110">
        <v>135680.04999999999</v>
      </c>
      <c r="F18" s="33"/>
      <c r="G18" s="602" t="s">
        <v>12</v>
      </c>
      <c r="H18" s="602"/>
      <c r="I18" s="110">
        <v>0</v>
      </c>
      <c r="J18" s="110">
        <v>0</v>
      </c>
      <c r="K18" s="30"/>
    </row>
    <row r="19" spans="1:11">
      <c r="A19" s="39"/>
      <c r="B19" s="602" t="s">
        <v>13</v>
      </c>
      <c r="C19" s="602"/>
      <c r="D19" s="110">
        <v>0</v>
      </c>
      <c r="E19" s="110">
        <v>325167727.44</v>
      </c>
      <c r="F19" s="33"/>
      <c r="G19" s="602" t="s">
        <v>14</v>
      </c>
      <c r="H19" s="602"/>
      <c r="I19" s="110">
        <v>0</v>
      </c>
      <c r="J19" s="110">
        <v>0</v>
      </c>
      <c r="K19" s="30"/>
    </row>
    <row r="20" spans="1:11">
      <c r="A20" s="39"/>
      <c r="B20" s="602" t="s">
        <v>15</v>
      </c>
      <c r="C20" s="602"/>
      <c r="D20" s="110">
        <v>0</v>
      </c>
      <c r="E20" s="110">
        <v>0</v>
      </c>
      <c r="F20" s="33"/>
      <c r="G20" s="602" t="s">
        <v>16</v>
      </c>
      <c r="H20" s="602"/>
      <c r="I20" s="110">
        <v>4238664.2200000007</v>
      </c>
      <c r="J20" s="110">
        <v>0</v>
      </c>
      <c r="K20" s="30"/>
    </row>
    <row r="21" spans="1:11" ht="25.5" customHeight="1">
      <c r="A21" s="39"/>
      <c r="B21" s="602" t="s">
        <v>17</v>
      </c>
      <c r="C21" s="602"/>
      <c r="D21" s="110">
        <v>0</v>
      </c>
      <c r="E21" s="110">
        <v>0</v>
      </c>
      <c r="F21" s="33"/>
      <c r="G21" s="605" t="s">
        <v>18</v>
      </c>
      <c r="H21" s="605"/>
      <c r="I21" s="110">
        <v>0</v>
      </c>
      <c r="J21" s="110">
        <v>1133790</v>
      </c>
      <c r="K21" s="30"/>
    </row>
    <row r="22" spans="1:11">
      <c r="A22" s="39"/>
      <c r="B22" s="602" t="s">
        <v>19</v>
      </c>
      <c r="C22" s="602"/>
      <c r="D22" s="110">
        <v>0</v>
      </c>
      <c r="E22" s="110">
        <v>0</v>
      </c>
      <c r="F22" s="33"/>
      <c r="G22" s="602" t="s">
        <v>20</v>
      </c>
      <c r="H22" s="602"/>
      <c r="I22" s="110">
        <v>0</v>
      </c>
      <c r="J22" s="110">
        <v>0</v>
      </c>
      <c r="K22" s="30"/>
    </row>
    <row r="23" spans="1:11">
      <c r="A23" s="36"/>
      <c r="B23" s="41"/>
      <c r="C23" s="68"/>
      <c r="D23" s="109"/>
      <c r="E23" s="109"/>
      <c r="F23" s="33"/>
      <c r="G23" s="602" t="s">
        <v>21</v>
      </c>
      <c r="H23" s="602"/>
      <c r="I23" s="110">
        <v>0</v>
      </c>
      <c r="J23" s="110">
        <v>0</v>
      </c>
      <c r="K23" s="30"/>
    </row>
    <row r="24" spans="1:11">
      <c r="A24" s="36"/>
      <c r="B24" s="604" t="s">
        <v>24</v>
      </c>
      <c r="C24" s="604"/>
      <c r="D24" s="108">
        <v>87593404.450000048</v>
      </c>
      <c r="E24" s="108">
        <v>30403424.709999997</v>
      </c>
      <c r="F24" s="33"/>
      <c r="G24" s="41"/>
      <c r="H24" s="41"/>
      <c r="I24" s="109"/>
      <c r="J24" s="109"/>
      <c r="K24" s="30"/>
    </row>
    <row r="25" spans="1:11">
      <c r="A25" s="36"/>
      <c r="B25" s="41"/>
      <c r="C25" s="68"/>
      <c r="D25" s="109"/>
      <c r="E25" s="109"/>
      <c r="F25" s="33"/>
      <c r="G25" s="606" t="s">
        <v>25</v>
      </c>
      <c r="H25" s="606"/>
      <c r="I25" s="108">
        <v>0</v>
      </c>
      <c r="J25" s="108">
        <v>11525009.5</v>
      </c>
      <c r="K25" s="30"/>
    </row>
    <row r="26" spans="1:11">
      <c r="A26" s="39"/>
      <c r="B26" s="602" t="s">
        <v>26</v>
      </c>
      <c r="C26" s="602"/>
      <c r="D26" s="110">
        <v>0</v>
      </c>
      <c r="E26" s="110">
        <v>0</v>
      </c>
      <c r="F26" s="33"/>
      <c r="G26" s="41"/>
      <c r="H26" s="41"/>
      <c r="I26" s="109"/>
      <c r="J26" s="109"/>
      <c r="K26" s="30"/>
    </row>
    <row r="27" spans="1:11">
      <c r="A27" s="39"/>
      <c r="B27" s="602" t="s">
        <v>28</v>
      </c>
      <c r="C27" s="602"/>
      <c r="D27" s="110">
        <v>35453743.299999997</v>
      </c>
      <c r="E27" s="110">
        <v>0</v>
      </c>
      <c r="F27" s="33"/>
      <c r="G27" s="602" t="s">
        <v>27</v>
      </c>
      <c r="H27" s="602"/>
      <c r="I27" s="110">
        <v>0</v>
      </c>
      <c r="J27" s="110">
        <v>0</v>
      </c>
      <c r="K27" s="30"/>
    </row>
    <row r="28" spans="1:11">
      <c r="A28" s="39"/>
      <c r="B28" s="602" t="s">
        <v>30</v>
      </c>
      <c r="C28" s="602"/>
      <c r="D28" s="110">
        <v>34044712.320000052</v>
      </c>
      <c r="E28" s="110">
        <v>0</v>
      </c>
      <c r="F28" s="33"/>
      <c r="G28" s="602" t="s">
        <v>29</v>
      </c>
      <c r="H28" s="602"/>
      <c r="I28" s="110">
        <v>0</v>
      </c>
      <c r="J28" s="110">
        <v>11525009.5</v>
      </c>
      <c r="K28" s="30"/>
    </row>
    <row r="29" spans="1:11">
      <c r="A29" s="39"/>
      <c r="B29" s="602" t="s">
        <v>32</v>
      </c>
      <c r="C29" s="602"/>
      <c r="D29" s="110">
        <v>0</v>
      </c>
      <c r="E29" s="110">
        <v>26334224.709999997</v>
      </c>
      <c r="F29" s="33"/>
      <c r="G29" s="602" t="s">
        <v>31</v>
      </c>
      <c r="H29" s="602"/>
      <c r="I29" s="110">
        <v>0</v>
      </c>
      <c r="J29" s="110">
        <v>0</v>
      </c>
      <c r="K29" s="30"/>
    </row>
    <row r="30" spans="1:11">
      <c r="A30" s="39"/>
      <c r="B30" s="602" t="s">
        <v>34</v>
      </c>
      <c r="C30" s="602"/>
      <c r="D30" s="110">
        <v>0</v>
      </c>
      <c r="E30" s="110">
        <v>4069200</v>
      </c>
      <c r="F30" s="33"/>
      <c r="G30" s="602" t="s">
        <v>33</v>
      </c>
      <c r="H30" s="602"/>
      <c r="I30" s="110">
        <v>0</v>
      </c>
      <c r="J30" s="110">
        <v>0</v>
      </c>
      <c r="K30" s="30"/>
    </row>
    <row r="31" spans="1:11" ht="26.1" customHeight="1">
      <c r="A31" s="39"/>
      <c r="B31" s="605" t="s">
        <v>36</v>
      </c>
      <c r="C31" s="605"/>
      <c r="D31" s="110">
        <v>11147209.460000001</v>
      </c>
      <c r="E31" s="110">
        <v>0</v>
      </c>
      <c r="F31" s="33"/>
      <c r="G31" s="605" t="s">
        <v>35</v>
      </c>
      <c r="H31" s="605"/>
      <c r="I31" s="110">
        <v>0</v>
      </c>
      <c r="J31" s="110">
        <v>0</v>
      </c>
      <c r="K31" s="30"/>
    </row>
    <row r="32" spans="1:11">
      <c r="A32" s="39"/>
      <c r="B32" s="602" t="s">
        <v>38</v>
      </c>
      <c r="C32" s="602"/>
      <c r="D32" s="110">
        <v>6947739.3700000048</v>
      </c>
      <c r="E32" s="110">
        <v>0</v>
      </c>
      <c r="F32" s="33"/>
      <c r="G32" s="602" t="s">
        <v>37</v>
      </c>
      <c r="H32" s="602"/>
      <c r="I32" s="110">
        <v>0</v>
      </c>
      <c r="J32" s="110">
        <v>0</v>
      </c>
      <c r="K32" s="30"/>
    </row>
    <row r="33" spans="1:11" ht="25.5" customHeight="1">
      <c r="A33" s="39"/>
      <c r="B33" s="605" t="s">
        <v>39</v>
      </c>
      <c r="C33" s="605"/>
      <c r="D33" s="110">
        <v>0</v>
      </c>
      <c r="E33" s="110">
        <v>0</v>
      </c>
      <c r="F33" s="33"/>
      <c r="G33" s="41"/>
      <c r="H33" s="41"/>
      <c r="I33" s="111"/>
      <c r="J33" s="111"/>
      <c r="K33" s="30"/>
    </row>
    <row r="34" spans="1:11">
      <c r="A34" s="39"/>
      <c r="B34" s="602" t="s">
        <v>41</v>
      </c>
      <c r="C34" s="602"/>
      <c r="D34" s="110">
        <v>0</v>
      </c>
      <c r="E34" s="110">
        <v>0</v>
      </c>
      <c r="F34" s="33"/>
      <c r="G34" s="604" t="s">
        <v>43</v>
      </c>
      <c r="H34" s="604"/>
      <c r="I34" s="108">
        <v>264522030.43000007</v>
      </c>
      <c r="J34" s="108">
        <v>174639270.17000028</v>
      </c>
      <c r="K34" s="30"/>
    </row>
    <row r="35" spans="1:11">
      <c r="A35" s="36"/>
      <c r="B35" s="41"/>
      <c r="C35" s="68"/>
      <c r="D35" s="111"/>
      <c r="E35" s="111"/>
      <c r="F35" s="33"/>
      <c r="G35" s="41"/>
      <c r="H35" s="41"/>
      <c r="I35" s="109"/>
      <c r="J35" s="109"/>
      <c r="K35" s="30"/>
    </row>
    <row r="36" spans="1:11">
      <c r="A36" s="39"/>
      <c r="B36" s="15"/>
      <c r="C36" s="15"/>
      <c r="D36" s="15"/>
      <c r="E36" s="15"/>
      <c r="F36" s="33"/>
      <c r="G36" s="604" t="s">
        <v>44</v>
      </c>
      <c r="H36" s="604"/>
      <c r="I36" s="108">
        <v>0</v>
      </c>
      <c r="J36" s="108">
        <v>99999970.950000286</v>
      </c>
      <c r="K36" s="30"/>
    </row>
    <row r="37" spans="1:11">
      <c r="A37" s="36"/>
      <c r="B37" s="15"/>
      <c r="C37" s="15"/>
      <c r="D37" s="15"/>
      <c r="E37" s="15"/>
      <c r="F37" s="33"/>
      <c r="G37" s="41"/>
      <c r="H37" s="41"/>
      <c r="I37" s="109"/>
      <c r="J37" s="109"/>
      <c r="K37" s="30"/>
    </row>
    <row r="38" spans="1:11">
      <c r="A38" s="39"/>
      <c r="B38" s="15"/>
      <c r="C38" s="15"/>
      <c r="D38" s="15"/>
      <c r="E38" s="15"/>
      <c r="F38" s="33"/>
      <c r="G38" s="602" t="s">
        <v>45</v>
      </c>
      <c r="H38" s="602"/>
      <c r="I38" s="110">
        <v>0</v>
      </c>
      <c r="J38" s="110">
        <v>99999970.950000286</v>
      </c>
      <c r="K38" s="30"/>
    </row>
    <row r="39" spans="1:11">
      <c r="A39" s="36"/>
      <c r="B39" s="15"/>
      <c r="C39" s="15"/>
      <c r="D39" s="15"/>
      <c r="E39" s="15"/>
      <c r="F39" s="33"/>
      <c r="G39" s="602" t="s">
        <v>46</v>
      </c>
      <c r="H39" s="602"/>
      <c r="I39" s="110">
        <v>0</v>
      </c>
      <c r="J39" s="110">
        <v>0</v>
      </c>
      <c r="K39" s="30"/>
    </row>
    <row r="40" spans="1:11">
      <c r="A40" s="39"/>
      <c r="B40" s="15"/>
      <c r="C40" s="15"/>
      <c r="D40" s="15"/>
      <c r="E40" s="15"/>
      <c r="F40" s="33"/>
      <c r="G40" s="602" t="s">
        <v>47</v>
      </c>
      <c r="H40" s="602"/>
      <c r="I40" s="110">
        <v>0</v>
      </c>
      <c r="J40" s="110">
        <v>0</v>
      </c>
      <c r="K40" s="30"/>
    </row>
    <row r="41" spans="1:11">
      <c r="A41" s="39"/>
      <c r="B41" s="15"/>
      <c r="C41" s="15"/>
      <c r="D41" s="15"/>
      <c r="E41" s="15"/>
      <c r="F41" s="33"/>
      <c r="G41" s="41"/>
      <c r="H41" s="41"/>
      <c r="I41" s="109"/>
      <c r="J41" s="109"/>
      <c r="K41" s="30"/>
    </row>
    <row r="42" spans="1:11">
      <c r="A42" s="39"/>
      <c r="B42" s="15"/>
      <c r="C42" s="15"/>
      <c r="D42" s="15"/>
      <c r="E42" s="15"/>
      <c r="F42" s="33"/>
      <c r="G42" s="604" t="s">
        <v>48</v>
      </c>
      <c r="H42" s="604"/>
      <c r="I42" s="108">
        <v>264522030.43000007</v>
      </c>
      <c r="J42" s="108">
        <v>74639299.219999999</v>
      </c>
      <c r="K42" s="30"/>
    </row>
    <row r="43" spans="1:11">
      <c r="A43" s="39"/>
      <c r="B43" s="15"/>
      <c r="C43" s="15"/>
      <c r="D43" s="15"/>
      <c r="E43" s="15"/>
      <c r="F43" s="33"/>
      <c r="G43" s="41"/>
      <c r="H43" s="41"/>
      <c r="I43" s="109"/>
      <c r="J43" s="109"/>
      <c r="K43" s="30"/>
    </row>
    <row r="44" spans="1:11">
      <c r="A44" s="39"/>
      <c r="B44" s="15"/>
      <c r="C44" s="15"/>
      <c r="D44" s="15"/>
      <c r="E44" s="15"/>
      <c r="F44" s="33"/>
      <c r="G44" s="602" t="s">
        <v>49</v>
      </c>
      <c r="H44" s="602"/>
      <c r="I44" s="110">
        <v>264522030.43000007</v>
      </c>
      <c r="J44" s="110">
        <v>0</v>
      </c>
      <c r="K44" s="30"/>
    </row>
    <row r="45" spans="1:11">
      <c r="A45" s="39"/>
      <c r="B45" s="15"/>
      <c r="C45" s="15"/>
      <c r="D45" s="15"/>
      <c r="E45" s="15"/>
      <c r="F45" s="33"/>
      <c r="G45" s="602" t="s">
        <v>50</v>
      </c>
      <c r="H45" s="602"/>
      <c r="I45" s="110">
        <v>0</v>
      </c>
      <c r="J45" s="110">
        <v>74639299.219999999</v>
      </c>
      <c r="K45" s="30"/>
    </row>
    <row r="46" spans="1:11">
      <c r="A46" s="39"/>
      <c r="B46" s="15"/>
      <c r="C46" s="15"/>
      <c r="D46" s="15"/>
      <c r="E46" s="15"/>
      <c r="F46" s="33"/>
      <c r="G46" s="602" t="s">
        <v>51</v>
      </c>
      <c r="H46" s="602"/>
      <c r="I46" s="110">
        <v>0</v>
      </c>
      <c r="J46" s="110">
        <v>0</v>
      </c>
      <c r="K46" s="30"/>
    </row>
    <row r="47" spans="1:11">
      <c r="A47" s="39"/>
      <c r="B47" s="15"/>
      <c r="C47" s="15"/>
      <c r="D47" s="15"/>
      <c r="E47" s="15"/>
      <c r="F47" s="33"/>
      <c r="G47" s="602" t="s">
        <v>52</v>
      </c>
      <c r="H47" s="602"/>
      <c r="I47" s="110">
        <v>0</v>
      </c>
      <c r="J47" s="110">
        <v>0</v>
      </c>
      <c r="K47" s="30"/>
    </row>
    <row r="48" spans="1:11">
      <c r="A48" s="36"/>
      <c r="B48" s="15"/>
      <c r="C48" s="15"/>
      <c r="D48" s="15"/>
      <c r="E48" s="15"/>
      <c r="F48" s="33"/>
      <c r="G48" s="602" t="s">
        <v>53</v>
      </c>
      <c r="H48" s="602"/>
      <c r="I48" s="110">
        <v>0</v>
      </c>
      <c r="J48" s="110">
        <v>0</v>
      </c>
      <c r="K48" s="30"/>
    </row>
    <row r="49" spans="1:11">
      <c r="A49" s="39"/>
      <c r="B49" s="15"/>
      <c r="C49" s="15"/>
      <c r="D49" s="15"/>
      <c r="E49" s="15"/>
      <c r="F49" s="33"/>
      <c r="G49" s="41"/>
      <c r="H49" s="41"/>
      <c r="I49" s="109"/>
      <c r="J49" s="109"/>
      <c r="K49" s="30"/>
    </row>
    <row r="50" spans="1:11" ht="26.1" customHeight="1">
      <c r="A50" s="36"/>
      <c r="B50" s="15"/>
      <c r="C50" s="15"/>
      <c r="D50" s="15"/>
      <c r="E50" s="15"/>
      <c r="F50" s="33"/>
      <c r="G50" s="604" t="s">
        <v>64</v>
      </c>
      <c r="H50" s="604"/>
      <c r="I50" s="108">
        <v>0</v>
      </c>
      <c r="J50" s="108">
        <v>0</v>
      </c>
      <c r="K50" s="30"/>
    </row>
    <row r="51" spans="1:11">
      <c r="A51" s="39"/>
      <c r="B51" s="15"/>
      <c r="C51" s="15"/>
      <c r="D51" s="15"/>
      <c r="E51" s="15"/>
      <c r="F51" s="33"/>
      <c r="G51" s="41"/>
      <c r="H51" s="41"/>
      <c r="I51" s="109"/>
      <c r="J51" s="109"/>
      <c r="K51" s="30"/>
    </row>
    <row r="52" spans="1:11">
      <c r="A52" s="39"/>
      <c r="B52" s="15"/>
      <c r="C52" s="15"/>
      <c r="D52" s="15"/>
      <c r="E52" s="15"/>
      <c r="F52" s="33"/>
      <c r="G52" s="602" t="s">
        <v>55</v>
      </c>
      <c r="H52" s="602"/>
      <c r="I52" s="110">
        <v>0</v>
      </c>
      <c r="J52" s="110">
        <v>0</v>
      </c>
      <c r="K52" s="30"/>
    </row>
    <row r="53" spans="1:11" ht="19.5" customHeight="1">
      <c r="A53" s="112"/>
      <c r="B53" s="55"/>
      <c r="C53" s="55"/>
      <c r="D53" s="55"/>
      <c r="E53" s="55"/>
      <c r="F53" s="98"/>
      <c r="G53" s="623" t="s">
        <v>56</v>
      </c>
      <c r="H53" s="623"/>
      <c r="I53" s="113">
        <v>0</v>
      </c>
      <c r="J53" s="113">
        <v>0</v>
      </c>
      <c r="K53" s="57"/>
    </row>
    <row r="54" spans="1:11" ht="6" customHeight="1">
      <c r="A54" s="114"/>
      <c r="B54" s="55"/>
      <c r="C54" s="58"/>
      <c r="D54" s="59"/>
      <c r="E54" s="60"/>
      <c r="F54" s="60"/>
      <c r="G54" s="55"/>
      <c r="H54" s="115"/>
      <c r="I54" s="59"/>
      <c r="J54" s="60"/>
      <c r="K54" s="60"/>
    </row>
    <row r="55" spans="1:11" ht="6" customHeight="1">
      <c r="A55" s="15"/>
      <c r="C55" s="42"/>
      <c r="D55" s="63"/>
      <c r="E55" s="64"/>
      <c r="F55" s="64"/>
      <c r="H55" s="116"/>
      <c r="I55" s="63"/>
      <c r="J55" s="64"/>
      <c r="K55" s="64"/>
    </row>
    <row r="56" spans="1:11" ht="6" customHeight="1">
      <c r="B56" s="42"/>
      <c r="C56" s="63"/>
      <c r="D56" s="64"/>
      <c r="E56" s="64"/>
      <c r="G56" s="65"/>
      <c r="H56" s="117"/>
      <c r="I56" s="64"/>
      <c r="J56" s="64"/>
    </row>
    <row r="57" spans="1:11" ht="15" customHeight="1">
      <c r="B57" s="615" t="s">
        <v>63</v>
      </c>
      <c r="C57" s="615"/>
      <c r="D57" s="615"/>
      <c r="E57" s="615"/>
      <c r="F57" s="615"/>
      <c r="G57" s="615"/>
      <c r="H57" s="615"/>
      <c r="I57" s="615"/>
      <c r="J57" s="615"/>
    </row>
    <row r="58" spans="1:11" ht="9.75" customHeight="1">
      <c r="B58" s="42"/>
      <c r="C58" s="63"/>
      <c r="D58" s="64"/>
      <c r="E58" s="64"/>
      <c r="G58" s="65"/>
      <c r="H58" s="117"/>
      <c r="I58" s="64"/>
      <c r="J58" s="64"/>
    </row>
    <row r="59" spans="1:11" ht="50.1" customHeight="1">
      <c r="B59" s="42"/>
      <c r="C59" s="118"/>
      <c r="D59" s="119"/>
      <c r="E59" s="64"/>
      <c r="G59" s="120"/>
      <c r="H59" s="121"/>
      <c r="I59" s="64"/>
      <c r="J59" s="64"/>
    </row>
    <row r="60" spans="1:11" ht="14.1" customHeight="1">
      <c r="B60" s="67"/>
      <c r="C60" s="611" t="s">
        <v>2007</v>
      </c>
      <c r="D60" s="611"/>
      <c r="E60" s="64"/>
      <c r="F60" s="64"/>
      <c r="G60" s="612" t="s">
        <v>2009</v>
      </c>
      <c r="H60" s="612"/>
      <c r="I60" s="68"/>
      <c r="J60" s="64"/>
    </row>
    <row r="61" spans="1:11" ht="14.1" customHeight="1">
      <c r="B61" s="69"/>
      <c r="C61" s="607" t="s">
        <v>2008</v>
      </c>
      <c r="D61" s="607"/>
      <c r="E61" s="70"/>
      <c r="F61" s="70"/>
      <c r="G61" s="613" t="s">
        <v>2010</v>
      </c>
      <c r="H61" s="613"/>
      <c r="I61" s="68"/>
      <c r="J61" s="64"/>
    </row>
    <row r="62" spans="1:11">
      <c r="A62" s="97"/>
      <c r="F62" s="33"/>
    </row>
  </sheetData>
  <sheetProtection formatCells="0" selectLockedCells="1"/>
  <mergeCells count="62">
    <mergeCell ref="G14:H14"/>
    <mergeCell ref="G16:H16"/>
    <mergeCell ref="B12:C12"/>
    <mergeCell ref="B14:C14"/>
    <mergeCell ref="B16:C16"/>
    <mergeCell ref="B17:C17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20:H20"/>
    <mergeCell ref="G21:H21"/>
    <mergeCell ref="G19:H19"/>
    <mergeCell ref="G18:H18"/>
    <mergeCell ref="G12:H12"/>
    <mergeCell ref="B33:C33"/>
    <mergeCell ref="B32:C32"/>
    <mergeCell ref="B26:C26"/>
    <mergeCell ref="B27:C27"/>
    <mergeCell ref="B30:C30"/>
    <mergeCell ref="B28:C28"/>
    <mergeCell ref="B29:C29"/>
    <mergeCell ref="G52:H52"/>
    <mergeCell ref="C61:D61"/>
    <mergeCell ref="G61:H61"/>
    <mergeCell ref="B57:J57"/>
    <mergeCell ref="C60:D60"/>
    <mergeCell ref="G60:H60"/>
    <mergeCell ref="G53:H53"/>
    <mergeCell ref="G45:H45"/>
    <mergeCell ref="G46:H46"/>
    <mergeCell ref="G47:H47"/>
    <mergeCell ref="G48:H48"/>
    <mergeCell ref="G50:H50"/>
    <mergeCell ref="B34:C34"/>
    <mergeCell ref="G32:H32"/>
    <mergeCell ref="G39:H39"/>
    <mergeCell ref="G44:H4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30:H30"/>
    <mergeCell ref="B24:C24"/>
    <mergeCell ref="C1:I1"/>
    <mergeCell ref="C2:I2"/>
    <mergeCell ref="G9:H9"/>
    <mergeCell ref="E5:G5"/>
    <mergeCell ref="A3:K3"/>
    <mergeCell ref="A4:K4"/>
  </mergeCells>
  <printOptions horizontalCentered="1" verticalCentered="1"/>
  <pageMargins left="0" right="0" top="0.25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opLeftCell="B1" zoomScale="85" zoomScaleNormal="85" workbookViewId="0">
      <selection activeCell="E12" sqref="E12:I34"/>
    </sheetView>
  </sheetViews>
  <sheetFormatPr baseColWidth="10" defaultRowHeight="12.75"/>
  <cols>
    <col min="1" max="1" width="0" style="8" hidden="1" customWidth="1"/>
    <col min="2" max="2" width="1.140625" style="8" customWidth="1"/>
    <col min="3" max="3" width="11.7109375" style="8" customWidth="1"/>
    <col min="4" max="4" width="54.42578125" style="8" customWidth="1"/>
    <col min="5" max="5" width="19.140625" style="145" customWidth="1"/>
    <col min="6" max="6" width="19.28515625" style="8" customWidth="1"/>
    <col min="7" max="7" width="19" style="8" customWidth="1"/>
    <col min="8" max="8" width="21.28515625" style="8" customWidth="1"/>
    <col min="9" max="9" width="18.7109375" style="8" customWidth="1"/>
    <col min="10" max="10" width="1.140625" style="8" customWidth="1"/>
    <col min="11" max="11" width="11.85546875" style="8" bestFit="1" customWidth="1"/>
    <col min="12" max="16384" width="11.42578125" style="8"/>
  </cols>
  <sheetData>
    <row r="1" spans="1:13" s="15" customFormat="1" ht="9" customHeight="1">
      <c r="A1" s="529"/>
      <c r="B1" s="72"/>
      <c r="C1" s="75"/>
      <c r="D1" s="624"/>
      <c r="E1" s="624"/>
      <c r="F1" s="624"/>
      <c r="G1" s="624"/>
      <c r="H1" s="624"/>
      <c r="I1" s="75"/>
      <c r="J1" s="122"/>
      <c r="K1" s="8"/>
      <c r="L1" s="8"/>
    </row>
    <row r="2" spans="1:13" s="15" customFormat="1" ht="14.1" customHeight="1">
      <c r="A2" s="529"/>
      <c r="B2" s="72"/>
      <c r="C2" s="75"/>
      <c r="D2" s="624" t="s">
        <v>432</v>
      </c>
      <c r="E2" s="624"/>
      <c r="F2" s="624"/>
      <c r="G2" s="624"/>
      <c r="H2" s="624"/>
      <c r="I2" s="75"/>
      <c r="J2" s="122"/>
      <c r="K2" s="122"/>
      <c r="L2" s="8"/>
    </row>
    <row r="3" spans="1:13" s="15" customFormat="1" ht="14.1" customHeight="1">
      <c r="A3" s="529"/>
      <c r="B3" s="600" t="s">
        <v>2368</v>
      </c>
      <c r="C3" s="600"/>
      <c r="D3" s="600"/>
      <c r="E3" s="600"/>
      <c r="F3" s="600"/>
      <c r="G3" s="600"/>
      <c r="H3" s="600"/>
      <c r="I3" s="600"/>
      <c r="J3" s="122"/>
      <c r="K3" s="122"/>
      <c r="L3" s="8"/>
    </row>
    <row r="4" spans="1:13" s="15" customFormat="1" ht="14.1" customHeight="1">
      <c r="A4" s="529"/>
      <c r="B4" s="72"/>
      <c r="C4" s="75"/>
      <c r="D4" s="624" t="s">
        <v>0</v>
      </c>
      <c r="E4" s="624"/>
      <c r="F4" s="624"/>
      <c r="G4" s="624"/>
      <c r="H4" s="624"/>
      <c r="I4" s="75"/>
      <c r="J4" s="122"/>
      <c r="K4" s="122"/>
      <c r="L4" s="8"/>
    </row>
    <row r="5" spans="1:13" s="15" customFormat="1" ht="20.100000000000001" customHeight="1">
      <c r="A5" s="529"/>
      <c r="B5" s="78"/>
      <c r="C5" s="13"/>
      <c r="D5" s="13" t="s">
        <v>1</v>
      </c>
      <c r="E5" s="601" t="s">
        <v>550</v>
      </c>
      <c r="F5" s="601"/>
      <c r="G5" s="601"/>
      <c r="I5" s="14"/>
      <c r="J5" s="14"/>
    </row>
    <row r="6" spans="1:13" s="15" customFormat="1" ht="6.75" customHeight="1">
      <c r="A6" s="529"/>
      <c r="B6" s="626"/>
      <c r="C6" s="626"/>
      <c r="D6" s="626"/>
      <c r="E6" s="626"/>
      <c r="F6" s="626"/>
      <c r="G6" s="626"/>
      <c r="H6" s="626"/>
      <c r="I6" s="626"/>
      <c r="J6" s="626"/>
    </row>
    <row r="7" spans="1:13" s="15" customFormat="1" ht="3" customHeight="1">
      <c r="A7" s="529"/>
      <c r="B7" s="626"/>
      <c r="C7" s="626"/>
      <c r="D7" s="626"/>
      <c r="E7" s="626"/>
      <c r="F7" s="626"/>
      <c r="G7" s="626"/>
      <c r="H7" s="626"/>
      <c r="I7" s="626"/>
      <c r="J7" s="626"/>
    </row>
    <row r="8" spans="1:13" s="127" customFormat="1" ht="25.5">
      <c r="B8" s="123"/>
      <c r="C8" s="627" t="s">
        <v>61</v>
      </c>
      <c r="D8" s="627"/>
      <c r="E8" s="124" t="s">
        <v>128</v>
      </c>
      <c r="F8" s="124" t="s">
        <v>129</v>
      </c>
      <c r="G8" s="125" t="s">
        <v>130</v>
      </c>
      <c r="H8" s="125" t="s">
        <v>131</v>
      </c>
      <c r="I8" s="125" t="s">
        <v>132</v>
      </c>
      <c r="J8" s="126"/>
    </row>
    <row r="9" spans="1:13" s="127" customFormat="1">
      <c r="B9" s="128"/>
      <c r="C9" s="628"/>
      <c r="D9" s="628"/>
      <c r="E9" s="129">
        <v>1</v>
      </c>
      <c r="F9" s="129">
        <v>2</v>
      </c>
      <c r="G9" s="130">
        <v>3</v>
      </c>
      <c r="H9" s="130" t="s">
        <v>133</v>
      </c>
      <c r="I9" s="130" t="s">
        <v>134</v>
      </c>
      <c r="J9" s="131"/>
    </row>
    <row r="10" spans="1:13" s="15" customFormat="1" ht="3" customHeight="1">
      <c r="A10" s="529"/>
      <c r="B10" s="629"/>
      <c r="C10" s="626"/>
      <c r="D10" s="626"/>
      <c r="E10" s="626"/>
      <c r="F10" s="626"/>
      <c r="G10" s="626"/>
      <c r="H10" s="626"/>
      <c r="I10" s="626"/>
      <c r="J10" s="630"/>
    </row>
    <row r="11" spans="1:13" s="15" customFormat="1" ht="3" customHeight="1">
      <c r="A11" s="529"/>
      <c r="B11" s="631"/>
      <c r="C11" s="632"/>
      <c r="D11" s="632"/>
      <c r="E11" s="632"/>
      <c r="F11" s="632"/>
      <c r="G11" s="632"/>
      <c r="H11" s="632"/>
      <c r="I11" s="632"/>
      <c r="J11" s="633"/>
      <c r="K11" s="8"/>
      <c r="L11" s="8"/>
    </row>
    <row r="12" spans="1:13" s="15" customFormat="1">
      <c r="A12" s="529"/>
      <c r="B12" s="132"/>
      <c r="C12" s="634" t="s">
        <v>3</v>
      </c>
      <c r="D12" s="634"/>
      <c r="E12" s="133">
        <v>2096971690.9499998</v>
      </c>
      <c r="F12" s="133">
        <v>20285288141.029999</v>
      </c>
      <c r="G12" s="133">
        <v>20013813521.560001</v>
      </c>
      <c r="H12" s="133">
        <v>2368446310.4199982</v>
      </c>
      <c r="I12" s="133">
        <v>271474619.46999836</v>
      </c>
      <c r="J12" s="134"/>
      <c r="K12" s="532"/>
      <c r="L12" s="8"/>
    </row>
    <row r="13" spans="1:13" s="15" customFormat="1" ht="5.0999999999999996" customHeight="1">
      <c r="A13" s="529"/>
      <c r="B13" s="132"/>
      <c r="C13" s="135"/>
      <c r="D13" s="135"/>
      <c r="E13" s="133"/>
      <c r="F13" s="133"/>
      <c r="G13" s="133"/>
      <c r="H13" s="133">
        <v>0</v>
      </c>
      <c r="I13" s="133"/>
      <c r="J13" s="134"/>
      <c r="K13" s="8"/>
      <c r="L13" s="8"/>
    </row>
    <row r="14" spans="1:13" s="15" customFormat="1">
      <c r="A14" s="529"/>
      <c r="B14" s="136"/>
      <c r="C14" s="604" t="s">
        <v>5</v>
      </c>
      <c r="D14" s="604"/>
      <c r="E14" s="137">
        <v>1075387979.4099998</v>
      </c>
      <c r="F14" s="137">
        <v>20185736878.549999</v>
      </c>
      <c r="G14" s="137">
        <v>19857072279.34</v>
      </c>
      <c r="H14" s="133">
        <v>1404052578.6199989</v>
      </c>
      <c r="I14" s="137">
        <v>328664599.20999908</v>
      </c>
      <c r="J14" s="138"/>
      <c r="K14" s="8"/>
      <c r="L14" s="139"/>
    </row>
    <row r="15" spans="1:13" s="15" customFormat="1" ht="5.0999999999999996" customHeight="1">
      <c r="A15" s="529"/>
      <c r="B15" s="105"/>
      <c r="C15" s="33"/>
      <c r="D15" s="33"/>
      <c r="E15" s="140"/>
      <c r="F15" s="140"/>
      <c r="G15" s="140"/>
      <c r="H15" s="140"/>
      <c r="I15" s="140"/>
      <c r="J15" s="38"/>
      <c r="K15" s="8"/>
      <c r="L15" s="139"/>
    </row>
    <row r="16" spans="1:13" s="15" customFormat="1" ht="19.5" customHeight="1">
      <c r="A16" s="529" t="s">
        <v>513</v>
      </c>
      <c r="B16" s="105"/>
      <c r="C16" s="625" t="s">
        <v>7</v>
      </c>
      <c r="D16" s="625"/>
      <c r="E16" s="40">
        <v>559997942.92999995</v>
      </c>
      <c r="F16" s="40">
        <v>19249978228.279999</v>
      </c>
      <c r="G16" s="40">
        <v>19099799397.349998</v>
      </c>
      <c r="H16" s="90">
        <v>710176773.86000061</v>
      </c>
      <c r="I16" s="90">
        <v>150178830.93000066</v>
      </c>
      <c r="J16" s="38"/>
      <c r="K16" s="8"/>
      <c r="L16" s="139"/>
      <c r="M16" s="575"/>
    </row>
    <row r="17" spans="1:15" s="15" customFormat="1" ht="19.5" customHeight="1">
      <c r="A17" s="529" t="s">
        <v>514</v>
      </c>
      <c r="B17" s="105"/>
      <c r="C17" s="625" t="s">
        <v>9</v>
      </c>
      <c r="D17" s="625"/>
      <c r="E17" s="40">
        <v>179270288.50999999</v>
      </c>
      <c r="F17" s="40">
        <v>428661938.77999997</v>
      </c>
      <c r="G17" s="40">
        <v>575479577.99000001</v>
      </c>
      <c r="H17" s="90">
        <v>32452649.299999952</v>
      </c>
      <c r="I17" s="90">
        <v>-146817639.21000004</v>
      </c>
      <c r="J17" s="38"/>
      <c r="K17" s="8"/>
      <c r="L17" s="139" t="str">
        <f>IF(H17=ESF!F17," ","Error")</f>
        <v xml:space="preserve"> </v>
      </c>
    </row>
    <row r="18" spans="1:15" s="15" customFormat="1" ht="19.5" customHeight="1">
      <c r="A18" s="529" t="s">
        <v>515</v>
      </c>
      <c r="B18" s="105"/>
      <c r="C18" s="625" t="s">
        <v>11</v>
      </c>
      <c r="D18" s="625"/>
      <c r="E18" s="40">
        <v>352931.68</v>
      </c>
      <c r="F18" s="40">
        <v>781207.47</v>
      </c>
      <c r="G18" s="40">
        <v>645527.42000000004</v>
      </c>
      <c r="H18" s="90">
        <v>488611.72999999986</v>
      </c>
      <c r="I18" s="90">
        <v>135680.04999999987</v>
      </c>
      <c r="J18" s="38"/>
      <c r="K18" s="8"/>
      <c r="L18" s="139" t="str">
        <f>IF(H18=ESF!F18," ","Error")</f>
        <v xml:space="preserve"> </v>
      </c>
    </row>
    <row r="19" spans="1:15" s="15" customFormat="1" ht="19.5" customHeight="1">
      <c r="A19" s="529" t="s">
        <v>516</v>
      </c>
      <c r="B19" s="105"/>
      <c r="C19" s="625" t="s">
        <v>13</v>
      </c>
      <c r="D19" s="625"/>
      <c r="E19" s="40">
        <v>335766816.29000002</v>
      </c>
      <c r="F19" s="40">
        <v>506315504.01999998</v>
      </c>
      <c r="G19" s="40">
        <v>181147776.58000001</v>
      </c>
      <c r="H19" s="90">
        <v>660934543.7299999</v>
      </c>
      <c r="I19" s="90">
        <v>325167727.43999988</v>
      </c>
      <c r="J19" s="38"/>
      <c r="K19" s="8"/>
      <c r="L19" s="139" t="str">
        <f>IF(H19=ESF!F19," ","Error")</f>
        <v xml:space="preserve"> </v>
      </c>
      <c r="O19" s="15" t="s">
        <v>117</v>
      </c>
    </row>
    <row r="20" spans="1:15" s="15" customFormat="1" ht="19.5" customHeight="1">
      <c r="A20" s="529"/>
      <c r="B20" s="105"/>
      <c r="C20" s="625" t="s">
        <v>15</v>
      </c>
      <c r="D20" s="625"/>
      <c r="E20" s="40">
        <v>0</v>
      </c>
      <c r="F20" s="40">
        <v>0</v>
      </c>
      <c r="G20" s="40">
        <v>0</v>
      </c>
      <c r="H20" s="90">
        <v>0</v>
      </c>
      <c r="I20" s="90">
        <v>0</v>
      </c>
      <c r="J20" s="38"/>
      <c r="K20" s="8"/>
      <c r="L20" s="139" t="str">
        <f>IF(H20=ESF!F20," ","Error")</f>
        <v xml:space="preserve"> </v>
      </c>
    </row>
    <row r="21" spans="1:15" s="15" customFormat="1" ht="19.5" customHeight="1">
      <c r="A21" s="529"/>
      <c r="B21" s="105"/>
      <c r="C21" s="625" t="s">
        <v>17</v>
      </c>
      <c r="D21" s="625"/>
      <c r="E21" s="40">
        <v>0</v>
      </c>
      <c r="F21" s="40">
        <v>0</v>
      </c>
      <c r="G21" s="40">
        <v>0</v>
      </c>
      <c r="H21" s="90">
        <v>0</v>
      </c>
      <c r="I21" s="90">
        <v>0</v>
      </c>
      <c r="J21" s="38"/>
      <c r="K21" s="8"/>
      <c r="L21" s="139" t="str">
        <f>IF(H21=ESF!F21," ","Error")</f>
        <v xml:space="preserve"> </v>
      </c>
      <c r="M21" s="15" t="s">
        <v>117</v>
      </c>
    </row>
    <row r="22" spans="1:15" ht="19.5" customHeight="1">
      <c r="B22" s="105"/>
      <c r="C22" s="625" t="s">
        <v>19</v>
      </c>
      <c r="D22" s="625"/>
      <c r="E22" s="40">
        <v>0</v>
      </c>
      <c r="F22" s="40">
        <v>0</v>
      </c>
      <c r="G22" s="40">
        <v>0</v>
      </c>
      <c r="H22" s="90">
        <v>0</v>
      </c>
      <c r="I22" s="90">
        <v>0</v>
      </c>
      <c r="J22" s="38"/>
      <c r="L22" s="139" t="str">
        <f>IF(H22=ESF!F22," ","Error")</f>
        <v xml:space="preserve"> </v>
      </c>
    </row>
    <row r="23" spans="1:15">
      <c r="B23" s="105"/>
      <c r="C23" s="141"/>
      <c r="D23" s="141"/>
      <c r="E23" s="142"/>
      <c r="F23" s="142"/>
      <c r="G23" s="142"/>
      <c r="H23" s="142"/>
      <c r="I23" s="142"/>
      <c r="J23" s="38"/>
      <c r="L23" s="139"/>
    </row>
    <row r="24" spans="1:15">
      <c r="B24" s="136"/>
      <c r="C24" s="604" t="s">
        <v>24</v>
      </c>
      <c r="D24" s="604"/>
      <c r="E24" s="137">
        <v>1021583711.54</v>
      </c>
      <c r="F24" s="137">
        <v>99551262.480000019</v>
      </c>
      <c r="G24" s="137">
        <v>156741242.22000003</v>
      </c>
      <c r="H24" s="137">
        <v>964393731.79999995</v>
      </c>
      <c r="I24" s="137">
        <v>-57189979.74000001</v>
      </c>
      <c r="J24" s="138"/>
      <c r="L24" s="139"/>
    </row>
    <row r="25" spans="1:15" ht="5.0999999999999996" customHeight="1">
      <c r="B25" s="105"/>
      <c r="C25" s="33"/>
      <c r="D25" s="141"/>
      <c r="E25" s="140"/>
      <c r="F25" s="140"/>
      <c r="G25" s="140"/>
      <c r="H25" s="140"/>
      <c r="I25" s="140"/>
      <c r="J25" s="38"/>
      <c r="L25" s="139"/>
    </row>
    <row r="26" spans="1:15" ht="19.5" customHeight="1">
      <c r="B26" s="105"/>
      <c r="C26" s="625" t="s">
        <v>26</v>
      </c>
      <c r="D26" s="625"/>
      <c r="E26" s="40">
        <v>0</v>
      </c>
      <c r="F26" s="40">
        <v>0</v>
      </c>
      <c r="G26" s="40">
        <v>0</v>
      </c>
      <c r="H26" s="90">
        <v>0</v>
      </c>
      <c r="I26" s="90">
        <v>0</v>
      </c>
      <c r="J26" s="38"/>
      <c r="L26" s="139" t="str">
        <f>IF(H26=ESF!F29," ","Error")</f>
        <v xml:space="preserve"> </v>
      </c>
    </row>
    <row r="27" spans="1:15" ht="19.5" customHeight="1">
      <c r="A27" s="8" t="s">
        <v>517</v>
      </c>
      <c r="B27" s="105"/>
      <c r="C27" s="625" t="s">
        <v>28</v>
      </c>
      <c r="D27" s="625"/>
      <c r="E27" s="40">
        <v>132667260.69</v>
      </c>
      <c r="F27" s="40">
        <v>56609704.670000002</v>
      </c>
      <c r="G27" s="40">
        <v>92063447.969999999</v>
      </c>
      <c r="H27" s="90">
        <v>97213517.390000015</v>
      </c>
      <c r="I27" s="90">
        <v>-35453743.299999982</v>
      </c>
      <c r="J27" s="38"/>
      <c r="L27" s="139" t="str">
        <f>IF(H27=ESF!F30," ","Error")</f>
        <v xml:space="preserve"> </v>
      </c>
    </row>
    <row r="28" spans="1:15" ht="19.5" customHeight="1">
      <c r="A28" s="8" t="s">
        <v>518</v>
      </c>
      <c r="B28" s="105"/>
      <c r="C28" s="625" t="s">
        <v>30</v>
      </c>
      <c r="D28" s="625"/>
      <c r="E28" s="40">
        <v>852381851.83000004</v>
      </c>
      <c r="F28" s="40">
        <v>1946519.95</v>
      </c>
      <c r="G28" s="40">
        <v>35991232.270000003</v>
      </c>
      <c r="H28" s="90">
        <v>818337139.51000011</v>
      </c>
      <c r="I28" s="90">
        <v>-34044712.319999933</v>
      </c>
      <c r="J28" s="38"/>
      <c r="L28" s="139" t="str">
        <f>IF(H28=ESF!F31," ","Error")</f>
        <v xml:space="preserve"> </v>
      </c>
    </row>
    <row r="29" spans="1:15" ht="19.5" customHeight="1">
      <c r="A29" s="8" t="s">
        <v>519</v>
      </c>
      <c r="B29" s="105"/>
      <c r="C29" s="625" t="s">
        <v>135</v>
      </c>
      <c r="D29" s="625"/>
      <c r="E29" s="40">
        <v>16043607.27</v>
      </c>
      <c r="F29" s="40">
        <v>27006270</v>
      </c>
      <c r="G29" s="40">
        <v>672045.29</v>
      </c>
      <c r="H29" s="90">
        <v>42377831.979999997</v>
      </c>
      <c r="I29" s="90">
        <v>26334224.709999997</v>
      </c>
      <c r="J29" s="38"/>
      <c r="L29" s="139" t="str">
        <f>IF(H29=ESF!F32," ","Error")</f>
        <v xml:space="preserve"> </v>
      </c>
    </row>
    <row r="30" spans="1:15" ht="19.5" customHeight="1">
      <c r="A30" s="8" t="s">
        <v>520</v>
      </c>
      <c r="B30" s="105"/>
      <c r="C30" s="625" t="s">
        <v>34</v>
      </c>
      <c r="D30" s="625"/>
      <c r="E30" s="40">
        <v>1786439.36</v>
      </c>
      <c r="F30" s="40">
        <v>5054400</v>
      </c>
      <c r="G30" s="40">
        <v>985200</v>
      </c>
      <c r="H30" s="90">
        <v>5855639.3600000003</v>
      </c>
      <c r="I30" s="90">
        <v>4069200</v>
      </c>
      <c r="J30" s="38"/>
      <c r="L30" s="139" t="str">
        <f>IF(H30=ESF!F33," ","Error")</f>
        <v xml:space="preserve"> </v>
      </c>
    </row>
    <row r="31" spans="1:15" ht="19.5" customHeight="1">
      <c r="A31" s="8" t="s">
        <v>521</v>
      </c>
      <c r="B31" s="105"/>
      <c r="C31" s="625" t="s">
        <v>36</v>
      </c>
      <c r="D31" s="625"/>
      <c r="E31" s="40">
        <v>-39600755.060000002</v>
      </c>
      <c r="F31" s="40">
        <v>672045.29</v>
      </c>
      <c r="G31" s="40">
        <v>11819254.75</v>
      </c>
      <c r="H31" s="90">
        <v>-50747964.520000003</v>
      </c>
      <c r="I31" s="90">
        <v>-11147209.460000001</v>
      </c>
      <c r="J31" s="38"/>
      <c r="L31" s="139" t="str">
        <f>IF(H31=ESF!F34," ","Error")</f>
        <v xml:space="preserve"> </v>
      </c>
    </row>
    <row r="32" spans="1:15" ht="19.5" customHeight="1">
      <c r="A32" s="8" t="s">
        <v>522</v>
      </c>
      <c r="B32" s="105"/>
      <c r="C32" s="625" t="s">
        <v>38</v>
      </c>
      <c r="D32" s="625"/>
      <c r="E32" s="40">
        <v>58305307.450000003</v>
      </c>
      <c r="F32" s="40">
        <v>8262322.5700000003</v>
      </c>
      <c r="G32" s="40">
        <v>15210061.939999999</v>
      </c>
      <c r="H32" s="90">
        <v>51357568.080000006</v>
      </c>
      <c r="I32" s="90">
        <v>-6947739.3699999973</v>
      </c>
      <c r="J32" s="38"/>
      <c r="L32" s="139" t="str">
        <f>IF(H32=ESF!F35," ","Error")</f>
        <v xml:space="preserve"> </v>
      </c>
    </row>
    <row r="33" spans="2:18" ht="19.5" customHeight="1">
      <c r="B33" s="105"/>
      <c r="C33" s="625" t="s">
        <v>39</v>
      </c>
      <c r="D33" s="625"/>
      <c r="E33" s="40">
        <v>0</v>
      </c>
      <c r="F33" s="40">
        <v>0</v>
      </c>
      <c r="G33" s="40">
        <v>0</v>
      </c>
      <c r="H33" s="90">
        <v>0</v>
      </c>
      <c r="I33" s="90">
        <v>0</v>
      </c>
      <c r="J33" s="38"/>
      <c r="L33" s="139" t="str">
        <f>IF(H33=ESF!F36," ","Error")</f>
        <v xml:space="preserve"> </v>
      </c>
    </row>
    <row r="34" spans="2:18" ht="19.5" customHeight="1">
      <c r="B34" s="105"/>
      <c r="C34" s="625" t="s">
        <v>41</v>
      </c>
      <c r="D34" s="625"/>
      <c r="E34" s="40">
        <v>0</v>
      </c>
      <c r="F34" s="40">
        <v>0</v>
      </c>
      <c r="G34" s="40">
        <v>0</v>
      </c>
      <c r="H34" s="90">
        <v>0</v>
      </c>
      <c r="I34" s="90">
        <v>0</v>
      </c>
      <c r="J34" s="38"/>
      <c r="L34" s="139" t="str">
        <f>IF(H34=ESF!F37," ","Error")</f>
        <v xml:space="preserve"> </v>
      </c>
    </row>
    <row r="35" spans="2:18">
      <c r="B35" s="105"/>
      <c r="C35" s="141"/>
      <c r="D35" s="141"/>
      <c r="E35" s="142"/>
      <c r="F35" s="140"/>
      <c r="G35" s="140"/>
      <c r="H35" s="140"/>
      <c r="I35" s="140"/>
      <c r="J35" s="38"/>
      <c r="L35" s="139"/>
    </row>
    <row r="36" spans="2:18" ht="6" customHeight="1">
      <c r="B36" s="635"/>
      <c r="C36" s="636"/>
      <c r="D36" s="636"/>
      <c r="E36" s="636"/>
      <c r="F36" s="636"/>
      <c r="G36" s="636"/>
      <c r="H36" s="636"/>
      <c r="I36" s="636"/>
      <c r="J36" s="637"/>
    </row>
    <row r="37" spans="2:18" ht="6" customHeight="1">
      <c r="B37" s="35"/>
      <c r="C37" s="143"/>
      <c r="D37" s="144"/>
      <c r="F37" s="35"/>
      <c r="G37" s="35"/>
      <c r="H37" s="35"/>
      <c r="I37" s="35"/>
      <c r="J37" s="35"/>
    </row>
    <row r="38" spans="2:18" ht="15" customHeight="1">
      <c r="B38" s="15"/>
      <c r="C38" s="638" t="s">
        <v>63</v>
      </c>
      <c r="D38" s="638"/>
      <c r="E38" s="638"/>
      <c r="F38" s="638"/>
      <c r="G38" s="638"/>
      <c r="H38" s="638"/>
      <c r="I38" s="638"/>
      <c r="J38" s="42"/>
      <c r="K38" s="42"/>
      <c r="L38" s="15"/>
      <c r="M38" s="15"/>
      <c r="N38" s="15"/>
      <c r="O38" s="15"/>
      <c r="P38" s="15"/>
      <c r="Q38" s="15"/>
      <c r="R38" s="15"/>
    </row>
    <row r="39" spans="2:18" ht="9.75" customHeight="1">
      <c r="B39" s="15"/>
      <c r="C39" s="42"/>
      <c r="D39" s="63"/>
      <c r="E39" s="64"/>
      <c r="F39" s="64"/>
      <c r="G39" s="15"/>
      <c r="H39" s="65"/>
      <c r="I39" s="63"/>
      <c r="J39" s="64"/>
      <c r="K39" s="64"/>
      <c r="L39" s="15"/>
      <c r="M39" s="15"/>
      <c r="N39" s="15"/>
      <c r="O39" s="15"/>
      <c r="P39" s="15"/>
      <c r="Q39" s="15"/>
      <c r="R39" s="15"/>
    </row>
    <row r="40" spans="2:18" ht="50.1" customHeight="1">
      <c r="B40" s="15"/>
      <c r="C40" s="639"/>
      <c r="D40" s="639"/>
      <c r="E40" s="64"/>
      <c r="F40" s="146"/>
      <c r="G40" s="146"/>
      <c r="H40" s="147"/>
      <c r="I40" s="147"/>
      <c r="J40" s="64"/>
      <c r="K40" s="64"/>
      <c r="L40" s="15"/>
      <c r="M40" s="15"/>
      <c r="N40" s="15"/>
      <c r="O40" s="15"/>
      <c r="P40" s="15"/>
      <c r="Q40" s="15"/>
      <c r="R40" s="15"/>
    </row>
    <row r="41" spans="2:18" ht="14.1" customHeight="1">
      <c r="B41" s="15"/>
      <c r="C41" s="611" t="s">
        <v>2007</v>
      </c>
      <c r="D41" s="611"/>
      <c r="E41" s="18"/>
      <c r="F41" s="612" t="s">
        <v>2009</v>
      </c>
      <c r="G41" s="612"/>
      <c r="H41" s="640"/>
      <c r="I41" s="640"/>
      <c r="J41" s="68"/>
      <c r="K41" s="15"/>
      <c r="Q41" s="15"/>
      <c r="R41" s="15"/>
    </row>
    <row r="42" spans="2:18" ht="14.1" customHeight="1">
      <c r="B42" s="15"/>
      <c r="C42" s="607" t="s">
        <v>2008</v>
      </c>
      <c r="D42" s="607"/>
      <c r="E42" s="88"/>
      <c r="F42" s="613" t="s">
        <v>2010</v>
      </c>
      <c r="G42" s="613"/>
      <c r="H42" s="613"/>
      <c r="I42" s="613"/>
      <c r="J42" s="68"/>
      <c r="K42" s="15"/>
      <c r="Q42" s="15"/>
      <c r="R42" s="15"/>
    </row>
    <row r="43" spans="2:18">
      <c r="C43" s="15"/>
      <c r="D43" s="15"/>
      <c r="E43" s="21"/>
      <c r="F43" s="15"/>
      <c r="G43" s="15"/>
      <c r="H43" s="15"/>
    </row>
    <row r="44" spans="2:18">
      <c r="C44" s="15"/>
      <c r="D44" s="15"/>
      <c r="E44" s="21"/>
      <c r="F44" s="15"/>
      <c r="G44" s="15"/>
      <c r="H44" s="15"/>
    </row>
  </sheetData>
  <sheetProtection formatCells="0" selectLockedCells="1"/>
  <mergeCells count="38">
    <mergeCell ref="C41:D41"/>
    <mergeCell ref="C42:D42"/>
    <mergeCell ref="C33:D33"/>
    <mergeCell ref="C34:D34"/>
    <mergeCell ref="B36:J36"/>
    <mergeCell ref="C38:I38"/>
    <mergeCell ref="C40:D40"/>
    <mergeCell ref="F41:G41"/>
    <mergeCell ref="H41:I41"/>
    <mergeCell ref="F42:G42"/>
    <mergeCell ref="H42:I42"/>
    <mergeCell ref="C32:D32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0:D30"/>
    <mergeCell ref="C31:D31"/>
    <mergeCell ref="B3:I3"/>
    <mergeCell ref="D1:H1"/>
    <mergeCell ref="D2:H2"/>
    <mergeCell ref="E5:G5"/>
    <mergeCell ref="C18:D18"/>
    <mergeCell ref="D4:H4"/>
    <mergeCell ref="B6:J6"/>
    <mergeCell ref="B7:J7"/>
    <mergeCell ref="C8:D9"/>
    <mergeCell ref="B10:J10"/>
    <mergeCell ref="B11:J11"/>
    <mergeCell ref="C12:D12"/>
    <mergeCell ref="C14:D14"/>
    <mergeCell ref="C16:D16"/>
    <mergeCell ref="C17:D17"/>
  </mergeCells>
  <printOptions verticalCentered="1"/>
  <pageMargins left="0.35" right="0" top="0.39" bottom="0.59055118110236227" header="0" footer="0"/>
  <pageSetup scale="80" orientation="landscape" r:id="rId1"/>
  <ignoredErrors>
    <ignoredError sqref="E35:J35 J16:J3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opLeftCell="B12" zoomScale="85" zoomScaleNormal="85" workbookViewId="0">
      <selection activeCell="G28" sqref="G28"/>
    </sheetView>
  </sheetViews>
  <sheetFormatPr baseColWidth="10" defaultRowHeight="12.75"/>
  <cols>
    <col min="1" max="1" width="0" style="150" hidden="1" customWidth="1"/>
    <col min="2" max="2" width="4.85546875" style="195" customWidth="1"/>
    <col min="3" max="3" width="14.5703125" style="195" customWidth="1"/>
    <col min="4" max="4" width="18.85546875" style="195" customWidth="1"/>
    <col min="5" max="5" width="21.85546875" style="195" customWidth="1"/>
    <col min="6" max="6" width="3.42578125" style="195" customWidth="1"/>
    <col min="7" max="7" width="22.28515625" style="195" customWidth="1"/>
    <col min="8" max="8" width="29.7109375" style="195" customWidth="1"/>
    <col min="9" max="9" width="20.7109375" style="195" customWidth="1"/>
    <col min="10" max="10" width="20.85546875" style="195" customWidth="1"/>
    <col min="11" max="11" width="3.7109375" style="195" customWidth="1"/>
    <col min="12" max="16384" width="11.42578125" style="150"/>
  </cols>
  <sheetData>
    <row r="1" spans="2:11" ht="7.5" customHeight="1">
      <c r="B1" s="148"/>
      <c r="C1" s="149"/>
      <c r="D1" s="643"/>
      <c r="E1" s="643"/>
      <c r="F1" s="643"/>
      <c r="G1" s="643"/>
      <c r="H1" s="643"/>
      <c r="I1" s="643"/>
      <c r="J1" s="149"/>
      <c r="K1" s="149"/>
    </row>
    <row r="2" spans="2:11" ht="14.1" customHeight="1">
      <c r="B2" s="148"/>
      <c r="C2" s="149"/>
      <c r="D2" s="643" t="s">
        <v>433</v>
      </c>
      <c r="E2" s="643"/>
      <c r="F2" s="643"/>
      <c r="G2" s="643"/>
      <c r="H2" s="643"/>
      <c r="I2" s="643"/>
      <c r="J2" s="149"/>
      <c r="K2" s="149"/>
    </row>
    <row r="3" spans="2:11" ht="14.1" customHeight="1">
      <c r="B3" s="600" t="s">
        <v>2368</v>
      </c>
      <c r="C3" s="600"/>
      <c r="D3" s="600"/>
      <c r="E3" s="600"/>
      <c r="F3" s="600"/>
      <c r="G3" s="600"/>
      <c r="H3" s="600"/>
      <c r="I3" s="600"/>
      <c r="J3" s="600"/>
      <c r="K3" s="600"/>
    </row>
    <row r="4" spans="2:11" ht="14.1" customHeight="1">
      <c r="B4" s="148"/>
      <c r="C4" s="149"/>
      <c r="D4" s="643" t="s">
        <v>0</v>
      </c>
      <c r="E4" s="643"/>
      <c r="F4" s="643"/>
      <c r="G4" s="643"/>
      <c r="H4" s="643"/>
      <c r="I4" s="643"/>
      <c r="J4" s="149"/>
      <c r="K4" s="149"/>
    </row>
    <row r="5" spans="2:11" ht="6" customHeight="1">
      <c r="B5" s="151"/>
      <c r="C5" s="644"/>
      <c r="D5" s="644"/>
      <c r="E5" s="645"/>
      <c r="F5" s="645"/>
      <c r="G5" s="645"/>
      <c r="H5" s="645"/>
      <c r="I5" s="645"/>
      <c r="J5" s="645"/>
      <c r="K5" s="152"/>
    </row>
    <row r="6" spans="2:11" ht="20.100000000000001" customHeight="1">
      <c r="B6" s="153"/>
      <c r="C6" s="154"/>
      <c r="D6" s="14"/>
      <c r="E6" s="13" t="s">
        <v>1</v>
      </c>
      <c r="F6" s="601" t="s">
        <v>547</v>
      </c>
      <c r="G6" s="601"/>
      <c r="H6" s="601"/>
      <c r="I6" s="14"/>
      <c r="J6" s="14"/>
      <c r="K6" s="14"/>
    </row>
    <row r="7" spans="2:11" ht="5.0999999999999996" customHeight="1">
      <c r="B7" s="155"/>
      <c r="C7" s="646"/>
      <c r="D7" s="646"/>
      <c r="E7" s="646"/>
      <c r="F7" s="646"/>
      <c r="G7" s="646"/>
      <c r="H7" s="646"/>
      <c r="I7" s="646"/>
      <c r="J7" s="646"/>
      <c r="K7" s="646"/>
    </row>
    <row r="8" spans="2:11" ht="3" customHeight="1">
      <c r="B8" s="155"/>
      <c r="C8" s="646"/>
      <c r="D8" s="646"/>
      <c r="E8" s="646"/>
      <c r="F8" s="646"/>
      <c r="G8" s="646"/>
      <c r="H8" s="646"/>
      <c r="I8" s="646"/>
      <c r="J8" s="646"/>
      <c r="K8" s="646"/>
    </row>
    <row r="9" spans="2:11" ht="30" customHeight="1">
      <c r="B9" s="156"/>
      <c r="C9" s="647" t="s">
        <v>136</v>
      </c>
      <c r="D9" s="647"/>
      <c r="E9" s="647"/>
      <c r="F9" s="157"/>
      <c r="G9" s="158" t="s">
        <v>137</v>
      </c>
      <c r="H9" s="158" t="s">
        <v>138</v>
      </c>
      <c r="I9" s="157" t="s">
        <v>139</v>
      </c>
      <c r="J9" s="157" t="s">
        <v>140</v>
      </c>
      <c r="K9" s="159"/>
    </row>
    <row r="10" spans="2:11" ht="3" customHeight="1">
      <c r="B10" s="160"/>
      <c r="C10" s="646"/>
      <c r="D10" s="646"/>
      <c r="E10" s="646"/>
      <c r="F10" s="646"/>
      <c r="G10" s="646"/>
      <c r="H10" s="646"/>
      <c r="I10" s="646"/>
      <c r="J10" s="646"/>
      <c r="K10" s="648"/>
    </row>
    <row r="11" spans="2:11" ht="9.9499999999999993" customHeight="1">
      <c r="B11" s="161"/>
      <c r="C11" s="641"/>
      <c r="D11" s="641"/>
      <c r="E11" s="641"/>
      <c r="F11" s="641"/>
      <c r="G11" s="641"/>
      <c r="H11" s="641"/>
      <c r="I11" s="641"/>
      <c r="J11" s="641"/>
      <c r="K11" s="642"/>
    </row>
    <row r="12" spans="2:11">
      <c r="B12" s="161"/>
      <c r="C12" s="650" t="s">
        <v>141</v>
      </c>
      <c r="D12" s="650"/>
      <c r="E12" s="650"/>
      <c r="F12" s="162"/>
      <c r="G12" s="162"/>
      <c r="H12" s="162"/>
      <c r="I12" s="162"/>
      <c r="J12" s="162"/>
      <c r="K12" s="163"/>
    </row>
    <row r="13" spans="2:11">
      <c r="B13" s="164"/>
      <c r="C13" s="651" t="s">
        <v>142</v>
      </c>
      <c r="D13" s="651"/>
      <c r="E13" s="651"/>
      <c r="F13" s="165"/>
      <c r="G13" s="165"/>
      <c r="H13" s="165"/>
      <c r="I13" s="165"/>
      <c r="J13" s="165"/>
      <c r="K13" s="166"/>
    </row>
    <row r="14" spans="2:11">
      <c r="B14" s="164"/>
      <c r="C14" s="650" t="s">
        <v>143</v>
      </c>
      <c r="D14" s="650"/>
      <c r="E14" s="650"/>
      <c r="F14" s="165"/>
      <c r="G14" s="167"/>
      <c r="H14" s="167"/>
      <c r="I14" s="108">
        <v>0</v>
      </c>
      <c r="J14" s="108">
        <v>0</v>
      </c>
      <c r="K14" s="168"/>
    </row>
    <row r="15" spans="2:11">
      <c r="B15" s="169"/>
      <c r="C15" s="170"/>
      <c r="D15" s="652" t="s">
        <v>144</v>
      </c>
      <c r="E15" s="652"/>
      <c r="F15" s="165"/>
      <c r="G15" s="171"/>
      <c r="H15" s="171"/>
      <c r="I15" s="172">
        <v>0</v>
      </c>
      <c r="J15" s="172">
        <v>0</v>
      </c>
      <c r="K15" s="173"/>
    </row>
    <row r="16" spans="2:11">
      <c r="B16" s="169"/>
      <c r="C16" s="170"/>
      <c r="D16" s="652" t="s">
        <v>145</v>
      </c>
      <c r="E16" s="652"/>
      <c r="F16" s="165"/>
      <c r="G16" s="171"/>
      <c r="H16" s="171"/>
      <c r="I16" s="172">
        <v>0</v>
      </c>
      <c r="J16" s="172">
        <v>0</v>
      </c>
      <c r="K16" s="173"/>
    </row>
    <row r="17" spans="2:11">
      <c r="B17" s="169"/>
      <c r="C17" s="170"/>
      <c r="D17" s="652" t="s">
        <v>146</v>
      </c>
      <c r="E17" s="652"/>
      <c r="F17" s="165"/>
      <c r="G17" s="171"/>
      <c r="H17" s="171"/>
      <c r="I17" s="172">
        <v>0</v>
      </c>
      <c r="J17" s="172">
        <v>0</v>
      </c>
      <c r="K17" s="173"/>
    </row>
    <row r="18" spans="2:11" ht="9.9499999999999993" customHeight="1">
      <c r="B18" s="169"/>
      <c r="C18" s="170"/>
      <c r="D18" s="170"/>
      <c r="E18" s="174"/>
      <c r="F18" s="165"/>
      <c r="G18" s="175"/>
      <c r="H18" s="175"/>
      <c r="I18" s="176"/>
      <c r="J18" s="176"/>
      <c r="K18" s="173"/>
    </row>
    <row r="19" spans="2:11">
      <c r="B19" s="164"/>
      <c r="C19" s="650" t="s">
        <v>147</v>
      </c>
      <c r="D19" s="650"/>
      <c r="E19" s="650"/>
      <c r="F19" s="165"/>
      <c r="G19" s="167"/>
      <c r="H19" s="167"/>
      <c r="I19" s="108">
        <v>0</v>
      </c>
      <c r="J19" s="108">
        <v>0</v>
      </c>
      <c r="K19" s="168"/>
    </row>
    <row r="20" spans="2:11">
      <c r="B20" s="169"/>
      <c r="C20" s="170"/>
      <c r="D20" s="652" t="s">
        <v>148</v>
      </c>
      <c r="E20" s="652"/>
      <c r="F20" s="165"/>
      <c r="G20" s="171"/>
      <c r="H20" s="171"/>
      <c r="I20" s="172">
        <v>0</v>
      </c>
      <c r="J20" s="172">
        <v>0</v>
      </c>
      <c r="K20" s="173"/>
    </row>
    <row r="21" spans="2:11">
      <c r="B21" s="169"/>
      <c r="C21" s="170"/>
      <c r="D21" s="652" t="s">
        <v>149</v>
      </c>
      <c r="E21" s="652"/>
      <c r="F21" s="165"/>
      <c r="G21" s="171"/>
      <c r="H21" s="171"/>
      <c r="I21" s="172">
        <v>0</v>
      </c>
      <c r="J21" s="172">
        <v>0</v>
      </c>
      <c r="K21" s="173"/>
    </row>
    <row r="22" spans="2:11">
      <c r="B22" s="169"/>
      <c r="C22" s="170"/>
      <c r="D22" s="652" t="s">
        <v>145</v>
      </c>
      <c r="E22" s="652"/>
      <c r="F22" s="165"/>
      <c r="G22" s="171"/>
      <c r="H22" s="171"/>
      <c r="I22" s="172">
        <v>0</v>
      </c>
      <c r="J22" s="172">
        <v>0</v>
      </c>
      <c r="K22" s="173"/>
    </row>
    <row r="23" spans="2:11">
      <c r="B23" s="169"/>
      <c r="C23" s="177"/>
      <c r="D23" s="652" t="s">
        <v>146</v>
      </c>
      <c r="E23" s="652"/>
      <c r="F23" s="165"/>
      <c r="G23" s="171"/>
      <c r="H23" s="171"/>
      <c r="I23" s="178">
        <v>0</v>
      </c>
      <c r="J23" s="178">
        <v>0</v>
      </c>
      <c r="K23" s="173"/>
    </row>
    <row r="24" spans="2:11" ht="9.9499999999999993" customHeight="1">
      <c r="B24" s="169"/>
      <c r="C24" s="170"/>
      <c r="D24" s="170"/>
      <c r="E24" s="174"/>
      <c r="F24" s="165"/>
      <c r="G24" s="179"/>
      <c r="H24" s="179"/>
      <c r="I24" s="180"/>
      <c r="J24" s="180"/>
      <c r="K24" s="173"/>
    </row>
    <row r="25" spans="2:11">
      <c r="B25" s="181"/>
      <c r="C25" s="649" t="s">
        <v>150</v>
      </c>
      <c r="D25" s="649"/>
      <c r="E25" s="649"/>
      <c r="F25" s="182"/>
      <c r="G25" s="183"/>
      <c r="H25" s="183"/>
      <c r="I25" s="184">
        <v>0</v>
      </c>
      <c r="J25" s="184">
        <v>0</v>
      </c>
      <c r="K25" s="185"/>
    </row>
    <row r="26" spans="2:11">
      <c r="B26" s="164"/>
      <c r="C26" s="170"/>
      <c r="D26" s="170"/>
      <c r="E26" s="186"/>
      <c r="F26" s="165"/>
      <c r="G26" s="179"/>
      <c r="H26" s="179"/>
      <c r="I26" s="180"/>
      <c r="J26" s="180"/>
      <c r="K26" s="168"/>
    </row>
    <row r="27" spans="2:11">
      <c r="B27" s="164"/>
      <c r="C27" s="651" t="s">
        <v>151</v>
      </c>
      <c r="D27" s="651"/>
      <c r="E27" s="651"/>
      <c r="F27" s="165"/>
      <c r="G27" s="179"/>
      <c r="H27" s="179"/>
      <c r="I27" s="180"/>
      <c r="J27" s="180"/>
      <c r="K27" s="168"/>
    </row>
    <row r="28" spans="2:11">
      <c r="B28" s="164"/>
      <c r="C28" s="650" t="s">
        <v>143</v>
      </c>
      <c r="D28" s="650"/>
      <c r="E28" s="650"/>
      <c r="F28" s="165"/>
      <c r="G28" s="167"/>
      <c r="H28" s="167"/>
      <c r="I28" s="108">
        <v>0</v>
      </c>
      <c r="J28" s="108">
        <v>0</v>
      </c>
      <c r="K28" s="168"/>
    </row>
    <row r="29" spans="2:11">
      <c r="B29" s="169"/>
      <c r="C29" s="170"/>
      <c r="D29" s="652" t="s">
        <v>144</v>
      </c>
      <c r="E29" s="652"/>
      <c r="F29" s="165"/>
      <c r="G29" s="171"/>
      <c r="H29" s="171"/>
      <c r="I29" s="172">
        <v>0</v>
      </c>
      <c r="J29" s="172">
        <v>0</v>
      </c>
      <c r="K29" s="173"/>
    </row>
    <row r="30" spans="2:11">
      <c r="B30" s="169"/>
      <c r="C30" s="177"/>
      <c r="D30" s="652" t="s">
        <v>145</v>
      </c>
      <c r="E30" s="652"/>
      <c r="F30" s="177"/>
      <c r="G30" s="187"/>
      <c r="H30" s="187"/>
      <c r="I30" s="172">
        <v>0</v>
      </c>
      <c r="J30" s="172">
        <v>0</v>
      </c>
      <c r="K30" s="173"/>
    </row>
    <row r="31" spans="2:11">
      <c r="B31" s="169"/>
      <c r="C31" s="177"/>
      <c r="D31" s="652" t="s">
        <v>146</v>
      </c>
      <c r="E31" s="652"/>
      <c r="F31" s="177"/>
      <c r="G31" s="187"/>
      <c r="H31" s="187"/>
      <c r="I31" s="172">
        <v>0</v>
      </c>
      <c r="J31" s="172">
        <v>0</v>
      </c>
      <c r="K31" s="173"/>
    </row>
    <row r="32" spans="2:11" ht="9.9499999999999993" customHeight="1">
      <c r="B32" s="169"/>
      <c r="C32" s="170"/>
      <c r="D32" s="170"/>
      <c r="E32" s="174"/>
      <c r="F32" s="165"/>
      <c r="G32" s="179"/>
      <c r="H32" s="179"/>
      <c r="I32" s="180"/>
      <c r="J32" s="180"/>
      <c r="K32" s="173"/>
    </row>
    <row r="33" spans="1:12">
      <c r="B33" s="164"/>
      <c r="C33" s="650" t="s">
        <v>147</v>
      </c>
      <c r="D33" s="650"/>
      <c r="E33" s="650"/>
      <c r="F33" s="165"/>
      <c r="G33" s="167"/>
      <c r="H33" s="167"/>
      <c r="I33" s="108">
        <v>0</v>
      </c>
      <c r="J33" s="108">
        <v>0</v>
      </c>
      <c r="K33" s="168"/>
    </row>
    <row r="34" spans="1:12">
      <c r="B34" s="169"/>
      <c r="C34" s="170"/>
      <c r="D34" s="652" t="s">
        <v>148</v>
      </c>
      <c r="E34" s="652"/>
      <c r="F34" s="165"/>
      <c r="G34" s="171"/>
      <c r="H34" s="171"/>
      <c r="I34" s="172">
        <v>0</v>
      </c>
      <c r="J34" s="172">
        <v>0</v>
      </c>
      <c r="K34" s="173"/>
    </row>
    <row r="35" spans="1:12">
      <c r="B35" s="169"/>
      <c r="C35" s="170"/>
      <c r="D35" s="652" t="s">
        <v>149</v>
      </c>
      <c r="E35" s="652"/>
      <c r="F35" s="165"/>
      <c r="G35" s="171"/>
      <c r="H35" s="171"/>
      <c r="I35" s="172">
        <v>0</v>
      </c>
      <c r="J35" s="172">
        <v>0</v>
      </c>
      <c r="K35" s="173"/>
    </row>
    <row r="36" spans="1:12">
      <c r="B36" s="169"/>
      <c r="C36" s="170"/>
      <c r="D36" s="652" t="s">
        <v>145</v>
      </c>
      <c r="E36" s="652"/>
      <c r="F36" s="165"/>
      <c r="G36" s="171"/>
      <c r="H36" s="171"/>
      <c r="I36" s="172">
        <v>0</v>
      </c>
      <c r="J36" s="172">
        <v>0</v>
      </c>
      <c r="K36" s="173"/>
    </row>
    <row r="37" spans="1:12">
      <c r="B37" s="169"/>
      <c r="C37" s="165"/>
      <c r="D37" s="652" t="s">
        <v>146</v>
      </c>
      <c r="E37" s="652"/>
      <c r="F37" s="165"/>
      <c r="G37" s="171"/>
      <c r="H37" s="171"/>
      <c r="I37" s="172">
        <v>0</v>
      </c>
      <c r="J37" s="172">
        <v>0</v>
      </c>
      <c r="K37" s="173"/>
    </row>
    <row r="38" spans="1:12" ht="9.9499999999999993" customHeight="1">
      <c r="B38" s="169"/>
      <c r="C38" s="165"/>
      <c r="D38" s="165"/>
      <c r="E38" s="174"/>
      <c r="F38" s="165"/>
      <c r="G38" s="179"/>
      <c r="H38" s="179"/>
      <c r="I38" s="180"/>
      <c r="J38" s="180"/>
      <c r="K38" s="173"/>
    </row>
    <row r="39" spans="1:12">
      <c r="B39" s="181"/>
      <c r="C39" s="649" t="s">
        <v>152</v>
      </c>
      <c r="D39" s="649"/>
      <c r="E39" s="649"/>
      <c r="F39" s="182"/>
      <c r="G39" s="188"/>
      <c r="H39" s="188"/>
      <c r="I39" s="184">
        <v>0</v>
      </c>
      <c r="J39" s="184">
        <v>0</v>
      </c>
      <c r="K39" s="185"/>
    </row>
    <row r="40" spans="1:12">
      <c r="B40" s="169"/>
      <c r="C40" s="170"/>
      <c r="D40" s="170"/>
      <c r="E40" s="174"/>
      <c r="F40" s="165"/>
      <c r="G40" s="179"/>
      <c r="H40" s="179"/>
      <c r="I40" s="180"/>
      <c r="J40" s="180"/>
      <c r="K40" s="173"/>
    </row>
    <row r="41" spans="1:12">
      <c r="A41" s="150" t="s">
        <v>523</v>
      </c>
      <c r="B41" s="169"/>
      <c r="C41" s="650" t="s">
        <v>153</v>
      </c>
      <c r="D41" s="650"/>
      <c r="E41" s="650"/>
      <c r="F41" s="165"/>
      <c r="G41" s="171"/>
      <c r="H41" s="171"/>
      <c r="I41" s="189">
        <v>35108391.619999997</v>
      </c>
      <c r="J41" s="189">
        <v>216700250.83000001</v>
      </c>
      <c r="K41" s="173"/>
      <c r="L41" s="139" t="str">
        <f>IF(J41=ESF!K38," ","Error")</f>
        <v xml:space="preserve"> </v>
      </c>
    </row>
    <row r="42" spans="1:12">
      <c r="B42" s="169"/>
      <c r="C42" s="170"/>
      <c r="D42" s="170"/>
      <c r="E42" s="174"/>
      <c r="F42" s="165"/>
      <c r="G42" s="179"/>
      <c r="H42" s="179"/>
      <c r="I42" s="180"/>
      <c r="J42" s="180"/>
      <c r="K42" s="173"/>
    </row>
    <row r="43" spans="1:12">
      <c r="B43" s="190"/>
      <c r="C43" s="653" t="s">
        <v>154</v>
      </c>
      <c r="D43" s="653"/>
      <c r="E43" s="653"/>
      <c r="F43" s="191"/>
      <c r="G43" s="192"/>
      <c r="H43" s="192"/>
      <c r="I43" s="193">
        <v>35108391.619999997</v>
      </c>
      <c r="J43" s="193">
        <v>216700250.83000001</v>
      </c>
      <c r="K43" s="194"/>
    </row>
    <row r="44" spans="1:12" ht="6" customHeight="1">
      <c r="C44" s="651"/>
      <c r="D44" s="651"/>
      <c r="E44" s="651"/>
      <c r="F44" s="651"/>
      <c r="G44" s="651"/>
      <c r="H44" s="651"/>
      <c r="I44" s="651"/>
      <c r="J44" s="651"/>
      <c r="K44" s="651"/>
    </row>
    <row r="45" spans="1:12" ht="6" customHeight="1">
      <c r="C45" s="196"/>
      <c r="D45" s="196"/>
      <c r="E45" s="197"/>
      <c r="F45" s="198"/>
      <c r="G45" s="197"/>
      <c r="H45" s="198"/>
      <c r="I45" s="198"/>
      <c r="J45" s="198"/>
    </row>
    <row r="46" spans="1:12" s="199" customFormat="1" ht="15" customHeight="1">
      <c r="B46" s="150"/>
      <c r="C46" s="654" t="s">
        <v>63</v>
      </c>
      <c r="D46" s="654"/>
      <c r="E46" s="654"/>
      <c r="F46" s="654"/>
      <c r="G46" s="654"/>
      <c r="H46" s="654"/>
      <c r="I46" s="654"/>
      <c r="J46" s="654"/>
      <c r="K46" s="654"/>
    </row>
    <row r="47" spans="1:12" s="199" customFormat="1" ht="28.5" customHeight="1">
      <c r="B47" s="150"/>
      <c r="C47" s="174"/>
      <c r="D47" s="200"/>
      <c r="E47" s="201"/>
      <c r="F47" s="201"/>
      <c r="G47" s="150"/>
      <c r="H47" s="202"/>
      <c r="I47" s="203"/>
      <c r="J47" s="203"/>
      <c r="K47" s="201"/>
    </row>
    <row r="48" spans="1:12" s="199" customFormat="1" ht="25.5" customHeight="1">
      <c r="B48" s="150"/>
      <c r="C48" s="174"/>
      <c r="D48" s="614"/>
      <c r="E48" s="614"/>
      <c r="F48" s="201"/>
      <c r="G48" s="150"/>
      <c r="H48" s="610"/>
      <c r="I48" s="610"/>
      <c r="J48" s="201"/>
      <c r="K48" s="201"/>
    </row>
    <row r="49" spans="2:11" s="199" customFormat="1" ht="14.1" customHeight="1">
      <c r="B49" s="150"/>
      <c r="C49" s="180"/>
      <c r="D49" s="611" t="s">
        <v>2007</v>
      </c>
      <c r="E49" s="611"/>
      <c r="F49" s="201"/>
      <c r="G49" s="201"/>
      <c r="H49" s="612" t="s">
        <v>2009</v>
      </c>
      <c r="I49" s="612"/>
      <c r="J49" s="165"/>
      <c r="K49" s="201"/>
    </row>
    <row r="50" spans="2:11" s="199" customFormat="1" ht="14.1" customHeight="1">
      <c r="B50" s="150"/>
      <c r="C50" s="204"/>
      <c r="D50" s="607" t="s">
        <v>2008</v>
      </c>
      <c r="E50" s="607"/>
      <c r="F50" s="205"/>
      <c r="G50" s="205"/>
      <c r="H50" s="613" t="s">
        <v>2010</v>
      </c>
      <c r="I50" s="613"/>
      <c r="J50" s="165"/>
      <c r="K50" s="201"/>
    </row>
  </sheetData>
  <sheetProtection selectLockedCells="1"/>
  <mergeCells count="45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11:K11"/>
    <mergeCell ref="D1:I1"/>
    <mergeCell ref="D2:I2"/>
    <mergeCell ref="D4:I4"/>
    <mergeCell ref="C5:D5"/>
    <mergeCell ref="E5:J5"/>
    <mergeCell ref="C7:K7"/>
    <mergeCell ref="C8:K8"/>
    <mergeCell ref="C9:E9"/>
    <mergeCell ref="C10:K10"/>
    <mergeCell ref="F6:H6"/>
    <mergeCell ref="B3:K3"/>
  </mergeCells>
  <printOptions verticalCentered="1"/>
  <pageMargins left="0.33" right="0" top="0.46" bottom="0.59055118110236227" header="0" footer="0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zoomScale="85" zoomScaleNormal="85" workbookViewId="0">
      <selection activeCell="D12" sqref="D12:H38"/>
    </sheetView>
  </sheetViews>
  <sheetFormatPr baseColWidth="10" defaultRowHeight="12.75"/>
  <cols>
    <col min="1" max="1" width="3.7109375" style="227" customWidth="1"/>
    <col min="2" max="2" width="11.7109375" style="228" customWidth="1"/>
    <col min="3" max="3" width="57.42578125" style="228" customWidth="1"/>
    <col min="4" max="6" width="18.7109375" style="229" customWidth="1"/>
    <col min="7" max="7" width="15.85546875" style="229" customWidth="1"/>
    <col min="8" max="8" width="16.140625" style="229" customWidth="1"/>
    <col min="9" max="9" width="3.28515625" style="227" customWidth="1"/>
    <col min="10" max="16384" width="11.42578125" style="8"/>
  </cols>
  <sheetData>
    <row r="1" spans="1:10" s="15" customFormat="1" ht="7.5" customHeight="1">
      <c r="A1" s="72"/>
      <c r="B1" s="75"/>
      <c r="C1" s="624"/>
      <c r="D1" s="624"/>
      <c r="E1" s="624"/>
      <c r="F1" s="624"/>
      <c r="G1" s="624"/>
      <c r="H1" s="75"/>
      <c r="I1" s="75"/>
    </row>
    <row r="2" spans="1:10" ht="14.1" customHeight="1">
      <c r="A2" s="206"/>
      <c r="B2" s="75"/>
      <c r="C2" s="624" t="s">
        <v>434</v>
      </c>
      <c r="D2" s="624"/>
      <c r="E2" s="624"/>
      <c r="F2" s="624"/>
      <c r="G2" s="624"/>
      <c r="H2" s="75"/>
      <c r="I2" s="75"/>
      <c r="J2" s="15"/>
    </row>
    <row r="3" spans="1:10" ht="14.1" customHeight="1">
      <c r="A3" s="600" t="s">
        <v>2368</v>
      </c>
      <c r="B3" s="600"/>
      <c r="C3" s="600"/>
      <c r="D3" s="600"/>
      <c r="E3" s="600"/>
      <c r="F3" s="600"/>
      <c r="G3" s="600"/>
      <c r="H3" s="600"/>
      <c r="I3" s="101"/>
      <c r="J3" s="15"/>
    </row>
    <row r="4" spans="1:10" ht="14.1" customHeight="1">
      <c r="A4" s="206"/>
      <c r="B4" s="75"/>
      <c r="C4" s="624" t="s">
        <v>116</v>
      </c>
      <c r="D4" s="624"/>
      <c r="E4" s="624"/>
      <c r="F4" s="624"/>
      <c r="G4" s="624"/>
      <c r="H4" s="75"/>
      <c r="I4" s="75"/>
    </row>
    <row r="5" spans="1:10" s="15" customFormat="1" ht="3" customHeight="1">
      <c r="A5" s="78"/>
      <c r="B5" s="13"/>
      <c r="C5" s="655"/>
      <c r="D5" s="655"/>
      <c r="E5" s="655"/>
      <c r="F5" s="655"/>
      <c r="G5" s="655"/>
      <c r="H5" s="655"/>
      <c r="I5" s="655"/>
    </row>
    <row r="6" spans="1:10" ht="20.100000000000001" customHeight="1">
      <c r="A6" s="78"/>
      <c r="B6" s="13"/>
      <c r="C6" s="13" t="s">
        <v>1</v>
      </c>
      <c r="D6" s="601" t="s">
        <v>547</v>
      </c>
      <c r="E6" s="601"/>
      <c r="F6" s="601"/>
      <c r="G6" s="14"/>
      <c r="H6" s="14"/>
      <c r="I6" s="14"/>
      <c r="J6" s="15"/>
    </row>
    <row r="7" spans="1:10" ht="3" customHeight="1">
      <c r="A7" s="78"/>
      <c r="B7" s="78"/>
      <c r="C7" s="78" t="s">
        <v>117</v>
      </c>
      <c r="D7" s="78"/>
      <c r="E7" s="78"/>
      <c r="F7" s="78"/>
      <c r="G7" s="78"/>
      <c r="H7" s="78"/>
      <c r="I7" s="78"/>
    </row>
    <row r="8" spans="1:10" s="15" customFormat="1" ht="3" customHeight="1">
      <c r="A8" s="78"/>
      <c r="B8" s="78"/>
      <c r="C8" s="78"/>
      <c r="D8" s="78"/>
      <c r="E8" s="78"/>
      <c r="F8" s="78"/>
      <c r="G8" s="78"/>
      <c r="H8" s="78"/>
      <c r="I8" s="78"/>
    </row>
    <row r="9" spans="1:10" s="15" customFormat="1" ht="63.75">
      <c r="A9" s="207"/>
      <c r="B9" s="599" t="s">
        <v>61</v>
      </c>
      <c r="C9" s="599"/>
      <c r="D9" s="208" t="s">
        <v>44</v>
      </c>
      <c r="E9" s="208" t="s">
        <v>118</v>
      </c>
      <c r="F9" s="208" t="s">
        <v>119</v>
      </c>
      <c r="G9" s="208" t="s">
        <v>120</v>
      </c>
      <c r="H9" s="208" t="s">
        <v>121</v>
      </c>
      <c r="I9" s="209"/>
    </row>
    <row r="10" spans="1:10" s="15" customFormat="1" ht="3" customHeight="1">
      <c r="A10" s="210"/>
      <c r="B10" s="78"/>
      <c r="C10" s="78"/>
      <c r="D10" s="78"/>
      <c r="E10" s="78"/>
      <c r="F10" s="78"/>
      <c r="G10" s="78"/>
      <c r="H10" s="78"/>
      <c r="I10" s="211"/>
    </row>
    <row r="11" spans="1:10" s="15" customFormat="1" ht="3" customHeight="1">
      <c r="A11" s="105"/>
      <c r="B11" s="212"/>
      <c r="C11" s="41"/>
      <c r="D11" s="68"/>
      <c r="E11" s="86"/>
      <c r="F11" s="42"/>
      <c r="G11" s="33"/>
      <c r="H11" s="212"/>
      <c r="I11" s="213"/>
    </row>
    <row r="12" spans="1:10">
      <c r="A12" s="132"/>
      <c r="B12" s="604" t="s">
        <v>53</v>
      </c>
      <c r="C12" s="604"/>
      <c r="D12" s="214">
        <v>0</v>
      </c>
      <c r="E12" s="214">
        <v>0</v>
      </c>
      <c r="F12" s="214">
        <v>0</v>
      </c>
      <c r="G12" s="214">
        <v>0</v>
      </c>
      <c r="H12" s="215">
        <v>0</v>
      </c>
      <c r="I12" s="213"/>
    </row>
    <row r="13" spans="1:10" ht="9.9499999999999993" customHeight="1">
      <c r="A13" s="132"/>
      <c r="B13" s="216"/>
      <c r="C13" s="68"/>
      <c r="D13" s="217"/>
      <c r="E13" s="217"/>
      <c r="F13" s="217"/>
      <c r="G13" s="217"/>
      <c r="H13" s="217"/>
      <c r="I13" s="213"/>
    </row>
    <row r="14" spans="1:10">
      <c r="A14" s="132"/>
      <c r="B14" s="656" t="s">
        <v>122</v>
      </c>
      <c r="C14" s="656"/>
      <c r="D14" s="218">
        <v>2165241338.3200002</v>
      </c>
      <c r="E14" s="218">
        <v>9489833</v>
      </c>
      <c r="F14" s="218">
        <v>0</v>
      </c>
      <c r="G14" s="218">
        <v>0</v>
      </c>
      <c r="H14" s="218">
        <v>2174731171.3200002</v>
      </c>
      <c r="I14" s="213"/>
    </row>
    <row r="15" spans="1:10">
      <c r="A15" s="105"/>
      <c r="B15" s="602" t="s">
        <v>123</v>
      </c>
      <c r="C15" s="602"/>
      <c r="D15" s="219">
        <v>2165241338.3200002</v>
      </c>
      <c r="E15" s="219">
        <v>0</v>
      </c>
      <c r="F15" s="219">
        <v>0</v>
      </c>
      <c r="G15" s="219">
        <v>0</v>
      </c>
      <c r="H15" s="217">
        <v>2165241338.3200002</v>
      </c>
      <c r="I15" s="213"/>
    </row>
    <row r="16" spans="1:10">
      <c r="A16" s="105"/>
      <c r="B16" s="602" t="s">
        <v>46</v>
      </c>
      <c r="C16" s="602"/>
      <c r="D16" s="219">
        <v>0</v>
      </c>
      <c r="E16" s="219">
        <v>0</v>
      </c>
      <c r="F16" s="219">
        <v>0</v>
      </c>
      <c r="G16" s="219">
        <v>0</v>
      </c>
      <c r="H16" s="217">
        <v>0</v>
      </c>
      <c r="I16" s="213"/>
    </row>
    <row r="17" spans="1:10">
      <c r="A17" s="105"/>
      <c r="B17" s="602" t="s">
        <v>124</v>
      </c>
      <c r="C17" s="602"/>
      <c r="D17" s="219">
        <v>0</v>
      </c>
      <c r="E17" s="219">
        <v>9489833</v>
      </c>
      <c r="F17" s="219">
        <v>0</v>
      </c>
      <c r="G17" s="219">
        <v>0</v>
      </c>
      <c r="H17" s="217">
        <v>9489833</v>
      </c>
      <c r="I17" s="213"/>
    </row>
    <row r="18" spans="1:10" ht="9.9499999999999993" customHeight="1">
      <c r="A18" s="132"/>
      <c r="B18" s="216"/>
      <c r="C18" s="68"/>
      <c r="D18" s="217"/>
      <c r="E18" s="217"/>
      <c r="F18" s="217"/>
      <c r="G18" s="217"/>
      <c r="H18" s="217"/>
      <c r="I18" s="213"/>
    </row>
    <row r="19" spans="1:10">
      <c r="A19" s="132"/>
      <c r="B19" s="656" t="s">
        <v>125</v>
      </c>
      <c r="C19" s="656"/>
      <c r="D19" s="218">
        <v>0</v>
      </c>
      <c r="E19" s="218">
        <v>-112867871.99000001</v>
      </c>
      <c r="F19" s="218">
        <v>0</v>
      </c>
      <c r="G19" s="218">
        <v>0</v>
      </c>
      <c r="H19" s="218">
        <v>-112867871.99000001</v>
      </c>
      <c r="I19" s="213"/>
    </row>
    <row r="20" spans="1:10">
      <c r="A20" s="105"/>
      <c r="B20" s="602" t="s">
        <v>126</v>
      </c>
      <c r="C20" s="602"/>
      <c r="D20" s="219">
        <v>0</v>
      </c>
      <c r="E20" s="219">
        <v>-52710935.170000017</v>
      </c>
      <c r="F20" s="219">
        <v>0</v>
      </c>
      <c r="G20" s="219">
        <v>0</v>
      </c>
      <c r="H20" s="217">
        <v>-52710935.170000017</v>
      </c>
      <c r="I20" s="213"/>
    </row>
    <row r="21" spans="1:10">
      <c r="A21" s="105"/>
      <c r="B21" s="602" t="s">
        <v>50</v>
      </c>
      <c r="C21" s="602"/>
      <c r="D21" s="219">
        <v>0</v>
      </c>
      <c r="E21" s="219">
        <v>-59674836.82</v>
      </c>
      <c r="F21" s="219">
        <v>0</v>
      </c>
      <c r="G21" s="219">
        <v>0</v>
      </c>
      <c r="H21" s="217">
        <v>-59674836.82</v>
      </c>
      <c r="I21" s="213"/>
    </row>
    <row r="22" spans="1:10">
      <c r="A22" s="105"/>
      <c r="B22" s="602" t="s">
        <v>127</v>
      </c>
      <c r="C22" s="602"/>
      <c r="D22" s="219">
        <v>0</v>
      </c>
      <c r="E22" s="219">
        <v>-482100</v>
      </c>
      <c r="F22" s="219">
        <v>0</v>
      </c>
      <c r="G22" s="219">
        <v>0</v>
      </c>
      <c r="H22" s="217">
        <v>-482100</v>
      </c>
      <c r="I22" s="213"/>
    </row>
    <row r="23" spans="1:10">
      <c r="A23" s="105"/>
      <c r="B23" s="602" t="s">
        <v>52</v>
      </c>
      <c r="C23" s="602"/>
      <c r="D23" s="219">
        <v>0</v>
      </c>
      <c r="E23" s="219">
        <v>0</v>
      </c>
      <c r="F23" s="219">
        <v>0</v>
      </c>
      <c r="G23" s="219">
        <v>0</v>
      </c>
      <c r="H23" s="217">
        <v>0</v>
      </c>
      <c r="I23" s="213"/>
    </row>
    <row r="24" spans="1:10" ht="9.9499999999999993" customHeight="1">
      <c r="A24" s="132"/>
      <c r="B24" s="216"/>
      <c r="C24" s="68"/>
      <c r="D24" s="217"/>
      <c r="E24" s="217"/>
      <c r="F24" s="217"/>
      <c r="G24" s="217"/>
      <c r="H24" s="217"/>
      <c r="I24" s="213"/>
    </row>
    <row r="25" spans="1:10" ht="13.5" thickBot="1">
      <c r="A25" s="132"/>
      <c r="B25" s="657" t="s">
        <v>496</v>
      </c>
      <c r="C25" s="657"/>
      <c r="D25" s="220">
        <v>2165241338.3200002</v>
      </c>
      <c r="E25" s="220">
        <v>-103378038.99000001</v>
      </c>
      <c r="F25" s="220">
        <v>0</v>
      </c>
      <c r="G25" s="220">
        <v>0</v>
      </c>
      <c r="H25" s="220">
        <v>2061863299.3300002</v>
      </c>
      <c r="I25" s="213"/>
      <c r="J25" s="221">
        <f>+ESF!L61-EVHP!H25</f>
        <v>0</v>
      </c>
    </row>
    <row r="26" spans="1:10">
      <c r="A26" s="105"/>
      <c r="B26" s="68"/>
      <c r="C26" s="42"/>
      <c r="D26" s="217"/>
      <c r="E26" s="217"/>
      <c r="F26" s="217"/>
      <c r="G26" s="217"/>
      <c r="H26" s="217"/>
      <c r="I26" s="213"/>
    </row>
    <row r="27" spans="1:10">
      <c r="A27" s="132"/>
      <c r="B27" s="656" t="s">
        <v>497</v>
      </c>
      <c r="C27" s="656"/>
      <c r="D27" s="218">
        <v>-99999970.950000286</v>
      </c>
      <c r="E27" s="218">
        <v>0</v>
      </c>
      <c r="F27" s="218">
        <v>0</v>
      </c>
      <c r="G27" s="218">
        <v>0</v>
      </c>
      <c r="H27" s="218">
        <v>-99999970.950000286</v>
      </c>
      <c r="I27" s="213"/>
    </row>
    <row r="28" spans="1:10">
      <c r="A28" s="105"/>
      <c r="B28" s="602" t="s">
        <v>45</v>
      </c>
      <c r="C28" s="602"/>
      <c r="D28" s="219">
        <v>-99999970.950000286</v>
      </c>
      <c r="E28" s="219">
        <v>0</v>
      </c>
      <c r="F28" s="219">
        <v>0</v>
      </c>
      <c r="G28" s="219">
        <v>0</v>
      </c>
      <c r="H28" s="217">
        <v>-99999970.950000286</v>
      </c>
      <c r="I28" s="213"/>
    </row>
    <row r="29" spans="1:10">
      <c r="A29" s="105"/>
      <c r="B29" s="602" t="s">
        <v>46</v>
      </c>
      <c r="C29" s="602"/>
      <c r="D29" s="219">
        <v>0</v>
      </c>
      <c r="E29" s="219">
        <v>0</v>
      </c>
      <c r="F29" s="219">
        <v>0</v>
      </c>
      <c r="G29" s="219">
        <v>0</v>
      </c>
      <c r="H29" s="217">
        <v>0</v>
      </c>
      <c r="I29" s="213"/>
    </row>
    <row r="30" spans="1:10">
      <c r="A30" s="105"/>
      <c r="B30" s="602" t="s">
        <v>124</v>
      </c>
      <c r="C30" s="602"/>
      <c r="D30" s="219">
        <v>0</v>
      </c>
      <c r="E30" s="219">
        <v>0</v>
      </c>
      <c r="F30" s="219">
        <v>0</v>
      </c>
      <c r="G30" s="219">
        <v>0</v>
      </c>
      <c r="H30" s="217">
        <v>0</v>
      </c>
      <c r="I30" s="213"/>
    </row>
    <row r="31" spans="1:10" ht="9.9499999999999993" customHeight="1">
      <c r="A31" s="132"/>
      <c r="B31" s="216"/>
      <c r="C31" s="68"/>
      <c r="D31" s="217"/>
      <c r="E31" s="217"/>
      <c r="F31" s="217"/>
      <c r="G31" s="217"/>
      <c r="H31" s="217"/>
      <c r="I31" s="213"/>
    </row>
    <row r="32" spans="1:10">
      <c r="A32" s="132" t="s">
        <v>117</v>
      </c>
      <c r="B32" s="656" t="s">
        <v>125</v>
      </c>
      <c r="C32" s="656"/>
      <c r="D32" s="218">
        <v>0</v>
      </c>
      <c r="E32" s="218">
        <v>-21928364.049999982</v>
      </c>
      <c r="F32" s="218">
        <v>211811095.26000005</v>
      </c>
      <c r="G32" s="218">
        <v>0</v>
      </c>
      <c r="H32" s="218">
        <v>189882731.21000007</v>
      </c>
      <c r="I32" s="213"/>
    </row>
    <row r="33" spans="1:10">
      <c r="A33" s="105"/>
      <c r="B33" s="602" t="s">
        <v>126</v>
      </c>
      <c r="C33" s="602"/>
      <c r="D33" s="219">
        <v>0</v>
      </c>
      <c r="E33" s="219">
        <v>0</v>
      </c>
      <c r="F33" s="219">
        <v>211811095.26000005</v>
      </c>
      <c r="G33" s="219">
        <v>0</v>
      </c>
      <c r="H33" s="217">
        <v>211811095.26000005</v>
      </c>
      <c r="I33" s="213"/>
    </row>
    <row r="34" spans="1:10">
      <c r="A34" s="105"/>
      <c r="B34" s="602" t="s">
        <v>50</v>
      </c>
      <c r="C34" s="602"/>
      <c r="D34" s="219">
        <v>0</v>
      </c>
      <c r="E34" s="219">
        <v>-21928364.049999982</v>
      </c>
      <c r="F34" s="219">
        <v>0</v>
      </c>
      <c r="G34" s="219">
        <v>0</v>
      </c>
      <c r="H34" s="217">
        <v>-21928364.049999982</v>
      </c>
      <c r="I34" s="213"/>
    </row>
    <row r="35" spans="1:10">
      <c r="A35" s="105"/>
      <c r="B35" s="602" t="s">
        <v>127</v>
      </c>
      <c r="C35" s="602"/>
      <c r="D35" s="219">
        <v>0</v>
      </c>
      <c r="E35" s="219">
        <v>0</v>
      </c>
      <c r="F35" s="219">
        <v>0</v>
      </c>
      <c r="G35" s="219">
        <v>0</v>
      </c>
      <c r="H35" s="217">
        <v>0</v>
      </c>
      <c r="I35" s="213"/>
    </row>
    <row r="36" spans="1:10">
      <c r="A36" s="105"/>
      <c r="B36" s="602" t="s">
        <v>52</v>
      </c>
      <c r="C36" s="602"/>
      <c r="D36" s="219">
        <v>0</v>
      </c>
      <c r="E36" s="219">
        <v>0</v>
      </c>
      <c r="F36" s="219">
        <v>0</v>
      </c>
      <c r="G36" s="219">
        <v>0</v>
      </c>
      <c r="H36" s="217">
        <v>0</v>
      </c>
      <c r="I36" s="213"/>
    </row>
    <row r="37" spans="1:10" ht="9.9499999999999993" customHeight="1">
      <c r="A37" s="132"/>
      <c r="B37" s="216"/>
      <c r="C37" s="68"/>
      <c r="D37" s="217"/>
      <c r="E37" s="217"/>
      <c r="F37" s="217"/>
      <c r="G37" s="217"/>
      <c r="H37" s="217"/>
      <c r="I37" s="213"/>
    </row>
    <row r="38" spans="1:10">
      <c r="A38" s="222"/>
      <c r="B38" s="658" t="s">
        <v>498</v>
      </c>
      <c r="C38" s="658"/>
      <c r="D38" s="223">
        <v>2065241367.3699999</v>
      </c>
      <c r="E38" s="223">
        <v>-125306403.03999999</v>
      </c>
      <c r="F38" s="223">
        <v>211811095.26000005</v>
      </c>
      <c r="G38" s="223">
        <v>0</v>
      </c>
      <c r="H38" s="223">
        <v>2151746059.5900002</v>
      </c>
      <c r="I38" s="224"/>
      <c r="J38" s="221">
        <f>+H38-ESF!K61</f>
        <v>0</v>
      </c>
    </row>
    <row r="39" spans="1:10" ht="6" customHeight="1">
      <c r="A39" s="225"/>
      <c r="B39" s="225"/>
      <c r="C39" s="225"/>
      <c r="D39" s="225"/>
      <c r="E39" s="225"/>
      <c r="F39" s="225"/>
      <c r="G39" s="225"/>
      <c r="H39" s="225"/>
      <c r="I39" s="226"/>
    </row>
    <row r="40" spans="1:10" ht="6" customHeight="1">
      <c r="D40" s="228"/>
      <c r="E40" s="228"/>
      <c r="I40" s="41"/>
    </row>
    <row r="41" spans="1:10" ht="15" customHeight="1">
      <c r="A41" s="15"/>
      <c r="B41" s="615" t="s">
        <v>63</v>
      </c>
      <c r="C41" s="615"/>
      <c r="D41" s="615"/>
      <c r="E41" s="615"/>
      <c r="F41" s="615"/>
      <c r="G41" s="615"/>
      <c r="H41" s="615"/>
      <c r="I41" s="615"/>
    </row>
    <row r="42" spans="1:10" ht="9.75" customHeight="1">
      <c r="A42" s="15"/>
      <c r="B42" s="42"/>
      <c r="C42" s="63"/>
      <c r="D42" s="64"/>
      <c r="E42" s="64"/>
      <c r="F42" s="15"/>
      <c r="G42" s="65"/>
      <c r="H42" s="63"/>
      <c r="I42" s="64"/>
    </row>
    <row r="43" spans="1:10" ht="50.1" customHeight="1">
      <c r="A43" s="15"/>
      <c r="B43" s="42"/>
      <c r="C43" s="614"/>
      <c r="D43" s="614"/>
      <c r="E43" s="64"/>
      <c r="F43" s="15"/>
      <c r="G43" s="610"/>
      <c r="H43" s="610"/>
      <c r="I43" s="64"/>
    </row>
    <row r="44" spans="1:10" ht="14.1" customHeight="1">
      <c r="A44" s="15"/>
      <c r="B44" s="67"/>
      <c r="C44" s="611" t="s">
        <v>2007</v>
      </c>
      <c r="D44" s="611"/>
      <c r="E44" s="64"/>
      <c r="F44" s="64"/>
      <c r="G44" s="612" t="s">
        <v>2009</v>
      </c>
      <c r="H44" s="612"/>
      <c r="I44" s="68"/>
    </row>
    <row r="45" spans="1:10" ht="14.1" customHeight="1">
      <c r="A45" s="15"/>
      <c r="B45" s="69"/>
      <c r="C45" s="607" t="s">
        <v>2008</v>
      </c>
      <c r="D45" s="607"/>
      <c r="E45" s="70"/>
      <c r="F45" s="70"/>
      <c r="G45" s="613" t="s">
        <v>2010</v>
      </c>
      <c r="H45" s="613"/>
      <c r="I45" s="68"/>
    </row>
  </sheetData>
  <sheetProtection formatCells="0" selectLockedCells="1"/>
  <mergeCells count="35">
    <mergeCell ref="C45:D45"/>
    <mergeCell ref="G45:H45"/>
    <mergeCell ref="B38:C38"/>
    <mergeCell ref="B41:I41"/>
    <mergeCell ref="C43:D43"/>
    <mergeCell ref="G43:H43"/>
    <mergeCell ref="C44:D44"/>
    <mergeCell ref="G44:H44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A3:H3"/>
    <mergeCell ref="C1:G1"/>
    <mergeCell ref="C2:G2"/>
    <mergeCell ref="D6:F6"/>
    <mergeCell ref="B21:C21"/>
    <mergeCell ref="C4:G4"/>
    <mergeCell ref="C5:I5"/>
    <mergeCell ref="B9:C9"/>
    <mergeCell ref="B12:C12"/>
    <mergeCell ref="B14:C14"/>
    <mergeCell ref="B15:C15"/>
    <mergeCell ref="B16:C16"/>
    <mergeCell ref="B17:C17"/>
    <mergeCell ref="B19:C19"/>
    <mergeCell ref="B20:C20"/>
  </mergeCells>
  <printOptions horizontalCentered="1"/>
  <pageMargins left="0.79" right="1.4173228346456694" top="0.51" bottom="0.59055118110236227" header="0" footer="0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showWhiteSpace="0" zoomScale="80" zoomScaleNormal="80" workbookViewId="0">
      <selection activeCell="O13" sqref="O13:P49"/>
    </sheetView>
  </sheetViews>
  <sheetFormatPr baseColWidth="10" defaultRowHeight="12.75"/>
  <cols>
    <col min="1" max="1" width="1.28515625" style="18" customWidth="1"/>
    <col min="2" max="3" width="3.7109375" style="18" customWidth="1"/>
    <col min="4" max="4" width="23.85546875" style="18" customWidth="1"/>
    <col min="5" max="5" width="21.42578125" style="18" customWidth="1"/>
    <col min="6" max="6" width="17.28515625" style="18" customWidth="1"/>
    <col min="7" max="8" width="18.7109375" style="33" customWidth="1"/>
    <col min="9" max="9" width="7.7109375" style="18" customWidth="1"/>
    <col min="10" max="11" width="3.7109375" style="8" customWidth="1"/>
    <col min="12" max="16" width="18.7109375" style="8" customWidth="1"/>
    <col min="17" max="17" width="1.85546875" style="8" customWidth="1"/>
    <col min="18" max="16384" width="11.42578125" style="8"/>
  </cols>
  <sheetData>
    <row r="1" spans="1:17" s="15" customFormat="1" ht="10.5" customHeight="1">
      <c r="A1" s="72"/>
      <c r="B1" s="101"/>
      <c r="C1" s="101"/>
      <c r="D1" s="101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101"/>
      <c r="Q1" s="101"/>
    </row>
    <row r="2" spans="1:17" ht="15" customHeight="1">
      <c r="A2" s="600" t="s">
        <v>435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</row>
    <row r="3" spans="1:17" ht="15" customHeight="1">
      <c r="A3" s="600" t="s">
        <v>2369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101"/>
    </row>
    <row r="4" spans="1:17" ht="16.5" customHeight="1">
      <c r="A4" s="600" t="s">
        <v>0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</row>
    <row r="5" spans="1:17" ht="3" customHeight="1">
      <c r="C5" s="16"/>
      <c r="D5" s="230"/>
      <c r="E5" s="12"/>
      <c r="F5" s="12"/>
      <c r="G5" s="12"/>
      <c r="H5" s="12"/>
      <c r="I5" s="12"/>
      <c r="J5" s="12"/>
      <c r="K5" s="12"/>
      <c r="L5" s="12"/>
      <c r="M5" s="12"/>
      <c r="N5" s="12"/>
      <c r="O5" s="102"/>
      <c r="P5" s="15"/>
      <c r="Q5" s="15"/>
    </row>
    <row r="6" spans="1:17" ht="19.5" customHeight="1">
      <c r="A6" s="78"/>
      <c r="B6" s="659"/>
      <c r="C6" s="659"/>
      <c r="D6" s="659"/>
      <c r="E6" s="14"/>
      <c r="F6" s="14"/>
      <c r="G6" s="13" t="s">
        <v>1</v>
      </c>
      <c r="H6" s="601" t="s">
        <v>551</v>
      </c>
      <c r="I6" s="601"/>
      <c r="J6" s="601"/>
      <c r="K6" s="601"/>
      <c r="L6" s="601"/>
      <c r="M6" s="601"/>
      <c r="N6" s="601"/>
      <c r="O6" s="14"/>
      <c r="P6" s="231"/>
      <c r="Q6" s="15"/>
    </row>
    <row r="7" spans="1:17" s="15" customFormat="1" ht="5.0999999999999996" customHeight="1">
      <c r="A7" s="18"/>
      <c r="B7" s="16"/>
      <c r="C7" s="16"/>
      <c r="D7" s="230"/>
      <c r="E7" s="16"/>
      <c r="F7" s="16"/>
      <c r="G7" s="232"/>
      <c r="H7" s="232"/>
      <c r="I7" s="230"/>
    </row>
    <row r="8" spans="1:17" s="15" customFormat="1" ht="3" customHeight="1">
      <c r="A8" s="18"/>
      <c r="B8" s="18"/>
      <c r="C8" s="233"/>
      <c r="D8" s="230"/>
      <c r="E8" s="233"/>
      <c r="F8" s="233"/>
      <c r="G8" s="234"/>
      <c r="H8" s="234"/>
      <c r="I8" s="230"/>
    </row>
    <row r="9" spans="1:17" s="15" customFormat="1" ht="31.5" customHeight="1">
      <c r="A9" s="235"/>
      <c r="B9" s="660" t="s">
        <v>61</v>
      </c>
      <c r="C9" s="660"/>
      <c r="D9" s="660"/>
      <c r="E9" s="660"/>
      <c r="F9" s="24"/>
      <c r="G9" s="23">
        <v>2016</v>
      </c>
      <c r="H9" s="23">
        <v>2015</v>
      </c>
      <c r="I9" s="236"/>
      <c r="J9" s="660" t="s">
        <v>61</v>
      </c>
      <c r="K9" s="660"/>
      <c r="L9" s="660"/>
      <c r="M9" s="660"/>
      <c r="N9" s="24"/>
      <c r="O9" s="23">
        <v>2016</v>
      </c>
      <c r="P9" s="23">
        <v>2015</v>
      </c>
      <c r="Q9" s="237"/>
    </row>
    <row r="10" spans="1:17" s="15" customFormat="1" ht="3" customHeight="1">
      <c r="A10" s="27"/>
      <c r="B10" s="18"/>
      <c r="C10" s="18"/>
      <c r="D10" s="28"/>
      <c r="E10" s="28"/>
      <c r="F10" s="28"/>
      <c r="G10" s="238"/>
      <c r="H10" s="238"/>
      <c r="I10" s="18"/>
      <c r="Q10" s="30"/>
    </row>
    <row r="11" spans="1:17" s="15" customFormat="1">
      <c r="A11" s="105"/>
      <c r="B11" s="33"/>
      <c r="C11" s="106"/>
      <c r="D11" s="106"/>
      <c r="E11" s="106"/>
      <c r="F11" s="106"/>
      <c r="G11" s="238"/>
      <c r="H11" s="238"/>
      <c r="I11" s="33"/>
      <c r="Q11" s="30"/>
    </row>
    <row r="12" spans="1:17" ht="17.25" customHeight="1">
      <c r="A12" s="105"/>
      <c r="B12" s="661" t="s">
        <v>155</v>
      </c>
      <c r="C12" s="661"/>
      <c r="D12" s="661"/>
      <c r="E12" s="661"/>
      <c r="F12" s="661"/>
      <c r="G12" s="238"/>
      <c r="H12" s="238"/>
      <c r="I12" s="33"/>
      <c r="J12" s="661" t="s">
        <v>156</v>
      </c>
      <c r="K12" s="661"/>
      <c r="L12" s="661"/>
      <c r="M12" s="661"/>
      <c r="N12" s="661"/>
      <c r="O12" s="239"/>
      <c r="P12" s="239"/>
      <c r="Q12" s="30"/>
    </row>
    <row r="13" spans="1:17" ht="17.25" customHeight="1">
      <c r="A13" s="105"/>
      <c r="B13" s="33"/>
      <c r="C13" s="106"/>
      <c r="D13" s="33"/>
      <c r="E13" s="106"/>
      <c r="F13" s="106"/>
      <c r="G13" s="238"/>
      <c r="H13" s="238"/>
      <c r="I13" s="33"/>
      <c r="J13" s="33"/>
      <c r="K13" s="106"/>
      <c r="L13" s="106"/>
      <c r="M13" s="106"/>
      <c r="N13" s="106"/>
      <c r="O13" s="239"/>
      <c r="P13" s="239"/>
      <c r="Q13" s="30"/>
    </row>
    <row r="14" spans="1:17" ht="17.25" customHeight="1">
      <c r="A14" s="105"/>
      <c r="B14" s="33"/>
      <c r="C14" s="661" t="s">
        <v>58</v>
      </c>
      <c r="D14" s="661"/>
      <c r="E14" s="661"/>
      <c r="F14" s="661"/>
      <c r="G14" s="240">
        <v>565227569.88</v>
      </c>
      <c r="H14" s="240">
        <v>299711699.85999888</v>
      </c>
      <c r="I14" s="33"/>
      <c r="J14" s="33"/>
      <c r="K14" s="661" t="s">
        <v>58</v>
      </c>
      <c r="L14" s="661"/>
      <c r="M14" s="661"/>
      <c r="N14" s="661"/>
      <c r="O14" s="240">
        <v>0</v>
      </c>
      <c r="P14" s="240">
        <v>0</v>
      </c>
      <c r="Q14" s="30"/>
    </row>
    <row r="15" spans="1:17" ht="15" customHeight="1">
      <c r="A15" s="105"/>
      <c r="B15" s="33"/>
      <c r="C15" s="106"/>
      <c r="D15" s="662" t="s">
        <v>69</v>
      </c>
      <c r="E15" s="662"/>
      <c r="F15" s="662"/>
      <c r="G15" s="241">
        <v>0</v>
      </c>
      <c r="H15" s="241">
        <v>0</v>
      </c>
      <c r="I15" s="33"/>
      <c r="J15" s="33"/>
      <c r="K15" s="15"/>
      <c r="L15" s="663" t="s">
        <v>30</v>
      </c>
      <c r="M15" s="663"/>
      <c r="N15" s="663"/>
      <c r="O15" s="241">
        <v>0</v>
      </c>
      <c r="P15" s="241">
        <v>0</v>
      </c>
      <c r="Q15" s="30"/>
    </row>
    <row r="16" spans="1:17" ht="15" customHeight="1">
      <c r="A16" s="105"/>
      <c r="B16" s="33"/>
      <c r="C16" s="106"/>
      <c r="D16" s="662" t="s">
        <v>179</v>
      </c>
      <c r="E16" s="662"/>
      <c r="F16" s="662"/>
      <c r="G16" s="241"/>
      <c r="H16" s="241"/>
      <c r="I16" s="33"/>
      <c r="J16" s="33"/>
      <c r="K16" s="15"/>
      <c r="L16" s="663" t="s">
        <v>32</v>
      </c>
      <c r="M16" s="663"/>
      <c r="N16" s="663"/>
      <c r="O16" s="241">
        <v>0</v>
      </c>
      <c r="P16" s="241">
        <v>0</v>
      </c>
      <c r="Q16" s="30"/>
    </row>
    <row r="17" spans="1:17" ht="15" customHeight="1">
      <c r="A17" s="105"/>
      <c r="B17" s="33"/>
      <c r="C17" s="242"/>
      <c r="D17" s="662" t="s">
        <v>157</v>
      </c>
      <c r="E17" s="662"/>
      <c r="F17" s="662"/>
      <c r="G17" s="241" t="s">
        <v>117</v>
      </c>
      <c r="H17" s="241">
        <v>0</v>
      </c>
      <c r="I17" s="33"/>
      <c r="J17" s="33"/>
      <c r="K17" s="238"/>
      <c r="L17" s="663" t="s">
        <v>183</v>
      </c>
      <c r="M17" s="663"/>
      <c r="N17" s="663"/>
      <c r="O17" s="241">
        <v>0</v>
      </c>
      <c r="P17" s="241">
        <v>0</v>
      </c>
      <c r="Q17" s="30"/>
    </row>
    <row r="18" spans="1:17" ht="15" customHeight="1">
      <c r="A18" s="105"/>
      <c r="B18" s="33"/>
      <c r="C18" s="242"/>
      <c r="D18" s="662" t="s">
        <v>75</v>
      </c>
      <c r="E18" s="662"/>
      <c r="F18" s="662"/>
      <c r="G18" s="241">
        <v>0</v>
      </c>
      <c r="H18" s="241">
        <v>0</v>
      </c>
      <c r="I18" s="33"/>
      <c r="J18" s="33"/>
      <c r="K18" s="238"/>
      <c r="Q18" s="30"/>
    </row>
    <row r="19" spans="1:17" ht="15" customHeight="1">
      <c r="A19" s="105"/>
      <c r="B19" s="33"/>
      <c r="C19" s="242"/>
      <c r="D19" s="662" t="s">
        <v>76</v>
      </c>
      <c r="E19" s="662"/>
      <c r="F19" s="662"/>
      <c r="G19" s="241">
        <v>0</v>
      </c>
      <c r="H19" s="241">
        <v>0</v>
      </c>
      <c r="I19" s="33"/>
      <c r="J19" s="33"/>
      <c r="K19" s="243" t="s">
        <v>59</v>
      </c>
      <c r="L19" s="243"/>
      <c r="M19" s="243"/>
      <c r="N19" s="243"/>
      <c r="O19" s="240">
        <v>256181749.96000016</v>
      </c>
      <c r="P19" s="240">
        <v>21987139.009999998</v>
      </c>
      <c r="Q19" s="30"/>
    </row>
    <row r="20" spans="1:17" ht="15" customHeight="1">
      <c r="A20" s="105"/>
      <c r="B20" s="33"/>
      <c r="C20" s="242"/>
      <c r="D20" s="662" t="s">
        <v>77</v>
      </c>
      <c r="E20" s="662"/>
      <c r="F20" s="662"/>
      <c r="G20" s="241">
        <v>0</v>
      </c>
      <c r="H20" s="241">
        <v>0</v>
      </c>
      <c r="I20" s="33"/>
      <c r="J20" s="33"/>
      <c r="K20" s="238"/>
      <c r="L20" s="242" t="s">
        <v>30</v>
      </c>
      <c r="M20" s="242"/>
      <c r="N20" s="242"/>
      <c r="O20" s="241">
        <v>222793147.88000014</v>
      </c>
      <c r="P20" s="241">
        <v>20406014.669999998</v>
      </c>
      <c r="Q20" s="30"/>
    </row>
    <row r="21" spans="1:17" ht="15" customHeight="1">
      <c r="A21" s="105"/>
      <c r="B21" s="33"/>
      <c r="C21" s="242"/>
      <c r="D21" s="662" t="s">
        <v>79</v>
      </c>
      <c r="E21" s="662"/>
      <c r="F21" s="662"/>
      <c r="G21" s="241">
        <v>565227569.88</v>
      </c>
      <c r="H21" s="241">
        <v>291443532.50999945</v>
      </c>
      <c r="I21" s="33"/>
      <c r="J21" s="33"/>
      <c r="K21" s="238"/>
      <c r="L21" s="663" t="s">
        <v>32</v>
      </c>
      <c r="M21" s="663"/>
      <c r="N21" s="663"/>
      <c r="O21" s="241">
        <v>31550342.079999998</v>
      </c>
      <c r="P21" s="241">
        <v>1581124.3399999999</v>
      </c>
      <c r="Q21" s="30"/>
    </row>
    <row r="22" spans="1:17" ht="28.5" customHeight="1">
      <c r="A22" s="105"/>
      <c r="B22" s="33"/>
      <c r="C22" s="242"/>
      <c r="D22" s="662" t="s">
        <v>81</v>
      </c>
      <c r="E22" s="662"/>
      <c r="F22" s="662"/>
      <c r="G22" s="241">
        <v>0</v>
      </c>
      <c r="H22" s="241">
        <v>0</v>
      </c>
      <c r="I22" s="33"/>
      <c r="J22" s="33"/>
      <c r="K22" s="15"/>
      <c r="L22" s="663" t="s">
        <v>184</v>
      </c>
      <c r="M22" s="663"/>
      <c r="N22" s="663"/>
      <c r="O22" s="241">
        <v>1838260</v>
      </c>
      <c r="P22" s="241">
        <v>0</v>
      </c>
      <c r="Q22" s="30"/>
    </row>
    <row r="23" spans="1:17" ht="15" customHeight="1">
      <c r="A23" s="105"/>
      <c r="B23" s="33"/>
      <c r="C23" s="242"/>
      <c r="D23" s="662" t="s">
        <v>86</v>
      </c>
      <c r="E23" s="662"/>
      <c r="F23" s="662"/>
      <c r="G23" s="241">
        <v>0</v>
      </c>
      <c r="H23" s="241">
        <v>0</v>
      </c>
      <c r="I23" s="33"/>
      <c r="J23" s="33"/>
      <c r="K23" s="661" t="s">
        <v>158</v>
      </c>
      <c r="L23" s="661"/>
      <c r="M23" s="661"/>
      <c r="N23" s="661"/>
      <c r="O23" s="240">
        <v>-256181749.96000016</v>
      </c>
      <c r="P23" s="240">
        <v>-21987139.009999998</v>
      </c>
      <c r="Q23" s="30"/>
    </row>
    <row r="24" spans="1:17" ht="15" customHeight="1">
      <c r="A24" s="105"/>
      <c r="B24" s="33"/>
      <c r="C24" s="242"/>
      <c r="D24" s="662" t="s">
        <v>180</v>
      </c>
      <c r="E24" s="662"/>
      <c r="F24" s="662"/>
      <c r="G24" s="241">
        <v>0</v>
      </c>
      <c r="H24" s="241">
        <v>0</v>
      </c>
      <c r="I24" s="33"/>
      <c r="J24" s="33"/>
      <c r="Q24" s="30"/>
    </row>
    <row r="25" spans="1:17" ht="15" customHeight="1">
      <c r="A25" s="105"/>
      <c r="B25" s="33"/>
      <c r="C25" s="242"/>
      <c r="D25" s="662" t="s">
        <v>181</v>
      </c>
      <c r="E25" s="662"/>
      <c r="F25" s="141"/>
      <c r="G25" s="241">
        <v>0</v>
      </c>
      <c r="H25" s="241">
        <v>8268167.3499994278</v>
      </c>
      <c r="I25" s="33"/>
      <c r="J25" s="15"/>
      <c r="Q25" s="30"/>
    </row>
    <row r="26" spans="1:17" ht="15" customHeight="1">
      <c r="A26" s="105"/>
      <c r="B26" s="33"/>
      <c r="C26" s="106"/>
      <c r="D26" s="33"/>
      <c r="E26" s="106"/>
      <c r="F26" s="106"/>
      <c r="G26" s="238"/>
      <c r="H26" s="238"/>
      <c r="I26" s="33"/>
      <c r="J26" s="661" t="s">
        <v>159</v>
      </c>
      <c r="K26" s="661"/>
      <c r="L26" s="661"/>
      <c r="M26" s="661"/>
      <c r="N26" s="661"/>
      <c r="O26" s="15"/>
      <c r="P26" s="15"/>
      <c r="Q26" s="30"/>
    </row>
    <row r="27" spans="1:17" ht="15" customHeight="1">
      <c r="A27" s="105"/>
      <c r="B27" s="33"/>
      <c r="C27" s="661" t="s">
        <v>59</v>
      </c>
      <c r="D27" s="661"/>
      <c r="E27" s="661"/>
      <c r="F27" s="661"/>
      <c r="G27" s="240">
        <v>158866988.76000017</v>
      </c>
      <c r="H27" s="240">
        <v>198505185.38000011</v>
      </c>
      <c r="I27" s="33"/>
      <c r="J27" s="33"/>
      <c r="K27" s="106"/>
      <c r="L27" s="33"/>
      <c r="M27" s="141"/>
      <c r="N27" s="141"/>
      <c r="O27" s="239"/>
      <c r="P27" s="239"/>
      <c r="Q27" s="30"/>
    </row>
    <row r="28" spans="1:17" ht="15" customHeight="1">
      <c r="A28" s="105"/>
      <c r="B28" s="33"/>
      <c r="C28" s="243"/>
      <c r="D28" s="662" t="s">
        <v>160</v>
      </c>
      <c r="E28" s="662"/>
      <c r="F28" s="662"/>
      <c r="G28" s="241">
        <v>1233587.5600000003</v>
      </c>
      <c r="H28" s="241">
        <v>1205391.68</v>
      </c>
      <c r="I28" s="33"/>
      <c r="J28" s="33"/>
      <c r="K28" s="243" t="s">
        <v>58</v>
      </c>
      <c r="L28" s="243"/>
      <c r="M28" s="243"/>
      <c r="N28" s="243"/>
      <c r="O28" s="240">
        <v>0</v>
      </c>
      <c r="P28" s="240">
        <v>0</v>
      </c>
      <c r="Q28" s="30"/>
    </row>
    <row r="29" spans="1:17" ht="15" customHeight="1">
      <c r="A29" s="105"/>
      <c r="B29" s="33"/>
      <c r="C29" s="243"/>
      <c r="D29" s="662" t="s">
        <v>72</v>
      </c>
      <c r="E29" s="662"/>
      <c r="F29" s="662"/>
      <c r="G29" s="241">
        <v>1423980.9100000004</v>
      </c>
      <c r="H29" s="241">
        <v>641725.24</v>
      </c>
      <c r="I29" s="33"/>
      <c r="J29" s="15"/>
      <c r="K29" s="15"/>
      <c r="L29" s="242" t="s">
        <v>161</v>
      </c>
      <c r="M29" s="242"/>
      <c r="N29" s="242"/>
      <c r="O29" s="241">
        <v>0</v>
      </c>
      <c r="P29" s="241">
        <v>0</v>
      </c>
      <c r="Q29" s="30"/>
    </row>
    <row r="30" spans="1:17" ht="15" customHeight="1">
      <c r="A30" s="105"/>
      <c r="B30" s="33"/>
      <c r="C30" s="243"/>
      <c r="D30" s="662" t="s">
        <v>74</v>
      </c>
      <c r="E30" s="662"/>
      <c r="F30" s="662"/>
      <c r="G30" s="241">
        <v>91738125.63000007</v>
      </c>
      <c r="H30" s="241">
        <v>96658068.460000113</v>
      </c>
      <c r="I30" s="33"/>
      <c r="J30" s="33"/>
      <c r="K30" s="243"/>
      <c r="L30" s="242" t="s">
        <v>162</v>
      </c>
      <c r="M30" s="242"/>
      <c r="N30" s="242"/>
      <c r="O30" s="241">
        <v>0</v>
      </c>
      <c r="P30" s="241">
        <v>0</v>
      </c>
      <c r="Q30" s="30"/>
    </row>
    <row r="31" spans="1:17" ht="15" customHeight="1">
      <c r="A31" s="105"/>
      <c r="B31" s="33"/>
      <c r="C31" s="106"/>
      <c r="D31" s="33"/>
      <c r="E31" s="106"/>
      <c r="F31" s="106"/>
      <c r="G31" s="238"/>
      <c r="H31" s="238"/>
      <c r="I31" s="33"/>
      <c r="J31" s="33"/>
      <c r="K31" s="243"/>
      <c r="L31" s="242" t="s">
        <v>164</v>
      </c>
      <c r="M31" s="242"/>
      <c r="N31" s="242"/>
      <c r="O31" s="241">
        <v>0</v>
      </c>
      <c r="P31" s="241">
        <v>0</v>
      </c>
      <c r="Q31" s="30"/>
    </row>
    <row r="32" spans="1:17" ht="15" customHeight="1">
      <c r="A32" s="105"/>
      <c r="B32" s="33"/>
      <c r="C32" s="243"/>
      <c r="D32" s="662" t="s">
        <v>78</v>
      </c>
      <c r="E32" s="662"/>
      <c r="F32" s="662"/>
      <c r="G32" s="241">
        <v>0</v>
      </c>
      <c r="H32" s="241">
        <v>0</v>
      </c>
      <c r="I32" s="33"/>
      <c r="J32" s="33"/>
      <c r="K32" s="243"/>
      <c r="L32" s="663" t="s">
        <v>283</v>
      </c>
      <c r="M32" s="663"/>
      <c r="N32" s="663"/>
      <c r="O32" s="241">
        <v>0</v>
      </c>
      <c r="P32" s="241">
        <v>0</v>
      </c>
      <c r="Q32" s="30"/>
    </row>
    <row r="33" spans="1:17" ht="15" customHeight="1">
      <c r="A33" s="105"/>
      <c r="B33" s="33"/>
      <c r="C33" s="243"/>
      <c r="D33" s="662" t="s">
        <v>163</v>
      </c>
      <c r="E33" s="662"/>
      <c r="F33" s="662"/>
      <c r="G33" s="241">
        <v>0</v>
      </c>
      <c r="H33" s="241">
        <v>0</v>
      </c>
      <c r="I33" s="33"/>
      <c r="J33" s="33"/>
      <c r="K33" s="238"/>
      <c r="Q33" s="30"/>
    </row>
    <row r="34" spans="1:17" ht="15" customHeight="1">
      <c r="A34" s="105"/>
      <c r="B34" s="33"/>
      <c r="C34" s="243"/>
      <c r="D34" s="662" t="s">
        <v>165</v>
      </c>
      <c r="E34" s="662"/>
      <c r="F34" s="662"/>
      <c r="G34" s="241">
        <v>0</v>
      </c>
      <c r="H34" s="241">
        <v>0</v>
      </c>
      <c r="I34" s="33"/>
      <c r="J34" s="33"/>
      <c r="K34" s="243" t="s">
        <v>59</v>
      </c>
      <c r="L34" s="243"/>
      <c r="M34" s="243"/>
      <c r="N34" s="243"/>
      <c r="O34" s="240">
        <v>0</v>
      </c>
      <c r="P34" s="240">
        <v>0</v>
      </c>
      <c r="Q34" s="30"/>
    </row>
    <row r="35" spans="1:17" ht="15" customHeight="1">
      <c r="A35" s="105"/>
      <c r="B35" s="33"/>
      <c r="C35" s="243"/>
      <c r="D35" s="662" t="s">
        <v>83</v>
      </c>
      <c r="E35" s="662"/>
      <c r="F35" s="662"/>
      <c r="G35" s="241">
        <v>0</v>
      </c>
      <c r="H35" s="241">
        <v>0</v>
      </c>
      <c r="I35" s="33"/>
      <c r="J35" s="33"/>
      <c r="K35" s="15"/>
      <c r="L35" s="242" t="s">
        <v>166</v>
      </c>
      <c r="M35" s="242"/>
      <c r="N35" s="242"/>
      <c r="O35" s="241">
        <v>0</v>
      </c>
      <c r="P35" s="241">
        <v>0</v>
      </c>
      <c r="Q35" s="30"/>
    </row>
    <row r="36" spans="1:17" ht="15" customHeight="1">
      <c r="A36" s="105"/>
      <c r="B36" s="33"/>
      <c r="C36" s="243"/>
      <c r="D36" s="662" t="s">
        <v>85</v>
      </c>
      <c r="E36" s="662"/>
      <c r="F36" s="662"/>
      <c r="G36" s="241">
        <v>0</v>
      </c>
      <c r="H36" s="241">
        <v>0</v>
      </c>
      <c r="I36" s="33"/>
      <c r="J36" s="33"/>
      <c r="K36" s="243"/>
      <c r="L36" s="242" t="s">
        <v>162</v>
      </c>
      <c r="M36" s="242"/>
      <c r="N36" s="242"/>
      <c r="O36" s="241">
        <v>0</v>
      </c>
      <c r="P36" s="241">
        <v>0</v>
      </c>
      <c r="Q36" s="30"/>
    </row>
    <row r="37" spans="1:17" ht="15" customHeight="1">
      <c r="A37" s="105"/>
      <c r="B37" s="33"/>
      <c r="C37" s="243"/>
      <c r="D37" s="662" t="s">
        <v>87</v>
      </c>
      <c r="E37" s="662"/>
      <c r="F37" s="662"/>
      <c r="G37" s="241">
        <v>0</v>
      </c>
      <c r="H37" s="241">
        <v>0</v>
      </c>
      <c r="I37" s="33"/>
      <c r="J37" s="15"/>
      <c r="K37" s="243"/>
      <c r="L37" s="242" t="s">
        <v>164</v>
      </c>
      <c r="M37" s="242"/>
      <c r="N37" s="242"/>
      <c r="O37" s="241">
        <v>0</v>
      </c>
      <c r="P37" s="241">
        <v>0</v>
      </c>
      <c r="Q37" s="30"/>
    </row>
    <row r="38" spans="1:17" ht="15" customHeight="1">
      <c r="A38" s="105"/>
      <c r="B38" s="33"/>
      <c r="C38" s="243"/>
      <c r="D38" s="662" t="s">
        <v>88</v>
      </c>
      <c r="E38" s="662"/>
      <c r="F38" s="662"/>
      <c r="G38" s="241">
        <v>0</v>
      </c>
      <c r="H38" s="241">
        <v>0</v>
      </c>
      <c r="I38" s="33"/>
      <c r="J38" s="33"/>
      <c r="K38" s="243"/>
      <c r="L38" s="663" t="s">
        <v>284</v>
      </c>
      <c r="M38" s="663"/>
      <c r="N38" s="663"/>
      <c r="O38" s="241">
        <v>0</v>
      </c>
      <c r="P38" s="241">
        <v>0</v>
      </c>
      <c r="Q38" s="30"/>
    </row>
    <row r="39" spans="1:17" ht="15" customHeight="1">
      <c r="A39" s="105"/>
      <c r="B39" s="33"/>
      <c r="C39" s="243"/>
      <c r="D39" s="662" t="s">
        <v>89</v>
      </c>
      <c r="E39" s="662"/>
      <c r="F39" s="662"/>
      <c r="G39" s="241">
        <v>0</v>
      </c>
      <c r="H39" s="241">
        <v>0</v>
      </c>
      <c r="I39" s="33"/>
      <c r="J39" s="33"/>
      <c r="K39" s="238"/>
      <c r="Q39" s="30"/>
    </row>
    <row r="40" spans="1:17" ht="15" customHeight="1">
      <c r="A40" s="105"/>
      <c r="B40" s="33"/>
      <c r="C40" s="243"/>
      <c r="D40" s="662" t="s">
        <v>91</v>
      </c>
      <c r="E40" s="662"/>
      <c r="F40" s="662"/>
      <c r="G40" s="241">
        <v>0</v>
      </c>
      <c r="H40" s="241">
        <v>0</v>
      </c>
      <c r="I40" s="33"/>
      <c r="J40" s="33"/>
      <c r="K40" s="661" t="s">
        <v>168</v>
      </c>
      <c r="L40" s="661"/>
      <c r="M40" s="661"/>
      <c r="N40" s="661"/>
      <c r="O40" s="240">
        <v>0</v>
      </c>
      <c r="P40" s="240">
        <v>0</v>
      </c>
      <c r="Q40" s="30"/>
    </row>
    <row r="41" spans="1:17" ht="15" customHeight="1">
      <c r="A41" s="105"/>
      <c r="B41" s="33"/>
      <c r="C41" s="106"/>
      <c r="D41" s="33"/>
      <c r="E41" s="106"/>
      <c r="F41" s="106"/>
      <c r="G41" s="238"/>
      <c r="H41" s="238"/>
      <c r="I41" s="33"/>
      <c r="J41" s="33"/>
      <c r="Q41" s="30"/>
    </row>
    <row r="42" spans="1:17" ht="15" customHeight="1">
      <c r="A42" s="105"/>
      <c r="B42" s="33"/>
      <c r="C42" s="243"/>
      <c r="D42" s="662" t="s">
        <v>167</v>
      </c>
      <c r="E42" s="662"/>
      <c r="F42" s="662"/>
      <c r="G42" s="241">
        <v>0</v>
      </c>
      <c r="H42" s="241">
        <v>0</v>
      </c>
      <c r="I42" s="33"/>
      <c r="J42" s="33"/>
      <c r="Q42" s="30"/>
    </row>
    <row r="43" spans="1:17" ht="25.5" customHeight="1">
      <c r="A43" s="105"/>
      <c r="B43" s="33"/>
      <c r="C43" s="243"/>
      <c r="D43" s="662" t="s">
        <v>123</v>
      </c>
      <c r="E43" s="662"/>
      <c r="F43" s="662"/>
      <c r="G43" s="241">
        <v>0</v>
      </c>
      <c r="H43" s="241">
        <v>100000000</v>
      </c>
      <c r="I43" s="33"/>
      <c r="J43" s="664" t="s">
        <v>170</v>
      </c>
      <c r="K43" s="664"/>
      <c r="L43" s="664"/>
      <c r="M43" s="664"/>
      <c r="N43" s="664"/>
      <c r="O43" s="244">
        <v>150178831.15999967</v>
      </c>
      <c r="P43" s="244">
        <v>79219375.469998777</v>
      </c>
      <c r="Q43" s="30"/>
    </row>
    <row r="44" spans="1:17" ht="15" customHeight="1">
      <c r="A44" s="105"/>
      <c r="B44" s="33"/>
      <c r="C44" s="243"/>
      <c r="D44" s="662" t="s">
        <v>98</v>
      </c>
      <c r="E44" s="662"/>
      <c r="F44" s="662"/>
      <c r="G44" s="241">
        <v>0</v>
      </c>
      <c r="H44" s="241">
        <v>0</v>
      </c>
      <c r="I44" s="33"/>
      <c r="Q44" s="30"/>
    </row>
    <row r="45" spans="1:17" ht="15" customHeight="1">
      <c r="A45" s="105"/>
      <c r="B45" s="33"/>
      <c r="C45" s="238"/>
      <c r="D45" s="238"/>
      <c r="E45" s="238"/>
      <c r="F45" s="238"/>
      <c r="G45" s="238"/>
      <c r="H45" s="238"/>
      <c r="I45" s="33"/>
      <c r="Q45" s="30"/>
    </row>
    <row r="46" spans="1:17" ht="15" customHeight="1">
      <c r="A46" s="105"/>
      <c r="B46" s="33"/>
      <c r="C46" s="243"/>
      <c r="D46" s="662" t="s">
        <v>182</v>
      </c>
      <c r="E46" s="662"/>
      <c r="F46" s="662"/>
      <c r="G46" s="241">
        <v>64471294.660000101</v>
      </c>
      <c r="H46" s="241">
        <v>0</v>
      </c>
      <c r="I46" s="33"/>
      <c r="Q46" s="30"/>
    </row>
    <row r="47" spans="1:17">
      <c r="A47" s="105"/>
      <c r="B47" s="33"/>
      <c r="C47" s="106"/>
      <c r="D47" s="33"/>
      <c r="E47" s="106"/>
      <c r="F47" s="106"/>
      <c r="G47" s="238"/>
      <c r="H47" s="238"/>
      <c r="I47" s="33"/>
      <c r="J47" s="664" t="s">
        <v>174</v>
      </c>
      <c r="K47" s="664"/>
      <c r="L47" s="664"/>
      <c r="M47" s="664"/>
      <c r="N47" s="664"/>
      <c r="O47" s="244">
        <v>559997942.92999995</v>
      </c>
      <c r="P47" s="244">
        <v>480778566.82999998</v>
      </c>
      <c r="Q47" s="30"/>
    </row>
    <row r="48" spans="1:17" s="248" customFormat="1">
      <c r="A48" s="245"/>
      <c r="B48" s="246"/>
      <c r="C48" s="661" t="s">
        <v>169</v>
      </c>
      <c r="D48" s="661"/>
      <c r="E48" s="661"/>
      <c r="F48" s="661"/>
      <c r="G48" s="244">
        <v>406360581.11999983</v>
      </c>
      <c r="H48" s="244">
        <v>101206514.47999877</v>
      </c>
      <c r="I48" s="246"/>
      <c r="J48" s="664" t="s">
        <v>175</v>
      </c>
      <c r="K48" s="664"/>
      <c r="L48" s="664"/>
      <c r="M48" s="664"/>
      <c r="N48" s="664"/>
      <c r="O48" s="244">
        <v>710176774.08999968</v>
      </c>
      <c r="P48" s="244">
        <v>559997942.29999876</v>
      </c>
      <c r="Q48" s="247"/>
    </row>
    <row r="49" spans="1:17" s="248" customFormat="1">
      <c r="A49" s="245"/>
      <c r="B49" s="246"/>
      <c r="C49" s="243"/>
      <c r="D49" s="243"/>
      <c r="E49" s="243"/>
      <c r="F49" s="243"/>
      <c r="G49" s="244"/>
      <c r="H49" s="244"/>
      <c r="I49" s="246"/>
      <c r="O49" s="249"/>
      <c r="Q49" s="247"/>
    </row>
    <row r="50" spans="1:17" ht="14.25" customHeight="1">
      <c r="A50" s="250"/>
      <c r="B50" s="98"/>
      <c r="C50" s="251"/>
      <c r="D50" s="251"/>
      <c r="E50" s="251"/>
      <c r="F50" s="251"/>
      <c r="G50" s="252"/>
      <c r="H50" s="252"/>
      <c r="I50" s="98"/>
      <c r="J50" s="55"/>
      <c r="K50" s="55"/>
      <c r="L50" s="55"/>
      <c r="M50" s="55"/>
      <c r="N50" s="55"/>
      <c r="O50" s="253"/>
      <c r="P50" s="55"/>
      <c r="Q50" s="57"/>
    </row>
    <row r="51" spans="1:17" ht="14.25" customHeight="1">
      <c r="A51" s="33"/>
      <c r="I51" s="33"/>
      <c r="J51" s="33"/>
      <c r="K51" s="238"/>
      <c r="L51" s="238"/>
      <c r="M51" s="238"/>
      <c r="N51" s="238"/>
      <c r="O51" s="239"/>
      <c r="P51" s="239"/>
      <c r="Q51" s="15"/>
    </row>
    <row r="52" spans="1:17" ht="6" customHeight="1">
      <c r="A52" s="33"/>
      <c r="I52" s="33"/>
      <c r="J52" s="15"/>
      <c r="K52" s="15"/>
      <c r="L52" s="15"/>
      <c r="M52" s="15"/>
      <c r="N52" s="15"/>
      <c r="O52" s="15"/>
      <c r="P52" s="15"/>
      <c r="Q52" s="15"/>
    </row>
    <row r="53" spans="1:17" ht="15" customHeight="1">
      <c r="A53" s="15"/>
      <c r="B53" s="524" t="s">
        <v>63</v>
      </c>
      <c r="C53" s="42"/>
      <c r="D53" s="42"/>
      <c r="E53" s="42"/>
      <c r="F53" s="42"/>
      <c r="G53" s="42"/>
      <c r="H53" s="42"/>
      <c r="I53" s="42"/>
      <c r="J53" s="42"/>
      <c r="K53" s="15"/>
      <c r="L53" s="15"/>
      <c r="M53" s="15"/>
      <c r="N53" s="15"/>
      <c r="O53" s="254"/>
      <c r="P53" s="254"/>
      <c r="Q53" s="15"/>
    </row>
    <row r="54" spans="1:17" ht="22.5" customHeight="1">
      <c r="A54" s="15"/>
      <c r="B54" s="42"/>
      <c r="C54" s="63"/>
      <c r="D54" s="64"/>
      <c r="E54" s="64"/>
      <c r="F54" s="15"/>
      <c r="G54" s="65"/>
      <c r="H54" s="63"/>
      <c r="I54" s="64"/>
      <c r="J54" s="64"/>
      <c r="K54" s="15"/>
      <c r="L54" s="15"/>
      <c r="M54" s="15"/>
      <c r="N54" s="15"/>
      <c r="O54" s="254"/>
      <c r="P54" s="15"/>
      <c r="Q54" s="15"/>
    </row>
    <row r="55" spans="1:17" ht="29.25" customHeight="1">
      <c r="A55" s="15"/>
      <c r="B55" s="42"/>
      <c r="C55" s="63"/>
      <c r="D55" s="255"/>
      <c r="E55" s="255"/>
      <c r="F55" s="255"/>
      <c r="G55" s="255"/>
      <c r="H55" s="63"/>
      <c r="I55" s="64"/>
      <c r="J55" s="64"/>
      <c r="K55" s="15"/>
      <c r="L55" s="147"/>
      <c r="M55" s="147"/>
      <c r="N55" s="147"/>
      <c r="O55" s="147"/>
      <c r="P55" s="15"/>
      <c r="Q55" s="15"/>
    </row>
    <row r="56" spans="1:17" ht="14.1" customHeight="1">
      <c r="A56" s="15"/>
      <c r="B56" s="67"/>
      <c r="C56" s="15"/>
      <c r="D56" s="611" t="s">
        <v>2007</v>
      </c>
      <c r="E56" s="611"/>
      <c r="F56" s="611"/>
      <c r="G56" s="611"/>
      <c r="H56" s="15"/>
      <c r="I56" s="68"/>
      <c r="J56" s="15"/>
      <c r="K56" s="18"/>
      <c r="M56" s="612" t="s">
        <v>2009</v>
      </c>
      <c r="N56" s="612"/>
      <c r="O56" s="612"/>
      <c r="P56" s="15"/>
      <c r="Q56" s="15"/>
    </row>
    <row r="57" spans="1:17" ht="14.1" customHeight="1">
      <c r="A57" s="15"/>
      <c r="B57" s="69"/>
      <c r="C57" s="15"/>
      <c r="D57" s="607" t="s">
        <v>2008</v>
      </c>
      <c r="E57" s="607"/>
      <c r="F57" s="607"/>
      <c r="G57" s="607"/>
      <c r="H57" s="15"/>
      <c r="I57" s="68"/>
      <c r="J57" s="15"/>
      <c r="M57" s="613" t="s">
        <v>2010</v>
      </c>
      <c r="N57" s="613"/>
      <c r="O57" s="613"/>
      <c r="P57" s="15"/>
      <c r="Q57" s="15"/>
    </row>
  </sheetData>
  <sheetProtection formatCells="0" selectLockedCells="1"/>
  <mergeCells count="58">
    <mergeCell ref="M56:O56"/>
    <mergeCell ref="M57:O57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  <mergeCell ref="D36:F36"/>
    <mergeCell ref="D37:F37"/>
    <mergeCell ref="D38:F38"/>
    <mergeCell ref="D43:F43"/>
    <mergeCell ref="D44:F44"/>
    <mergeCell ref="D46:F46"/>
    <mergeCell ref="C48:F48"/>
    <mergeCell ref="J43:N43"/>
    <mergeCell ref="J47:N47"/>
    <mergeCell ref="J48:N48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2:F22"/>
    <mergeCell ref="D15:F15"/>
    <mergeCell ref="D17:F17"/>
    <mergeCell ref="D18:F18"/>
    <mergeCell ref="L15:N15"/>
    <mergeCell ref="D19:F19"/>
    <mergeCell ref="L16:N16"/>
    <mergeCell ref="D16:F16"/>
    <mergeCell ref="D56:G56"/>
    <mergeCell ref="D57:G57"/>
    <mergeCell ref="E1:O1"/>
    <mergeCell ref="B6:D6"/>
    <mergeCell ref="H6:N6"/>
    <mergeCell ref="A3:P3"/>
    <mergeCell ref="A2:Q2"/>
    <mergeCell ref="A4:Q4"/>
    <mergeCell ref="B9:E9"/>
    <mergeCell ref="J9:M9"/>
    <mergeCell ref="B12:F12"/>
    <mergeCell ref="J12:N12"/>
    <mergeCell ref="C14:F14"/>
    <mergeCell ref="K14:N14"/>
    <mergeCell ref="D20:F20"/>
    <mergeCell ref="L17:N17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zoomScale="85" zoomScaleNormal="85" workbookViewId="0">
      <selection activeCell="E17" sqref="E17"/>
    </sheetView>
  </sheetViews>
  <sheetFormatPr baseColWidth="10" defaultRowHeight="12.75"/>
  <cols>
    <col min="1" max="1" width="19.28515625" style="8" customWidth="1"/>
    <col min="2" max="2" width="43" style="256" customWidth="1"/>
    <col min="3" max="3" width="3.7109375" style="256" customWidth="1"/>
    <col min="4" max="4" width="46.42578125" style="256" customWidth="1"/>
    <col min="5" max="6" width="15.7109375" style="256" customWidth="1"/>
    <col min="7" max="16384" width="11.42578125" style="256"/>
  </cols>
  <sheetData>
    <row r="1" spans="1:8" ht="9.75" customHeight="1">
      <c r="A1" s="600"/>
      <c r="B1" s="600"/>
      <c r="C1" s="600"/>
      <c r="D1" s="600"/>
    </row>
    <row r="2" spans="1:8">
      <c r="A2" s="600" t="s">
        <v>436</v>
      </c>
      <c r="B2" s="600"/>
      <c r="C2" s="600"/>
      <c r="D2" s="600"/>
    </row>
    <row r="3" spans="1:8">
      <c r="A3" s="600" t="s">
        <v>2368</v>
      </c>
      <c r="B3" s="600"/>
      <c r="C3" s="600"/>
      <c r="D3" s="600"/>
    </row>
    <row r="4" spans="1:8">
      <c r="A4" s="600" t="s">
        <v>0</v>
      </c>
      <c r="B4" s="600"/>
      <c r="C4" s="600"/>
      <c r="D4" s="600"/>
    </row>
    <row r="5" spans="1:8" ht="8.25" customHeight="1"/>
    <row r="6" spans="1:8" ht="15" customHeight="1">
      <c r="B6" s="13" t="s">
        <v>1</v>
      </c>
      <c r="C6" s="601" t="s">
        <v>547</v>
      </c>
      <c r="D6" s="601"/>
      <c r="E6" s="14"/>
      <c r="F6" s="14"/>
      <c r="G6" s="14"/>
      <c r="H6" s="14"/>
    </row>
    <row r="8" spans="1:8" ht="24.75" customHeight="1">
      <c r="A8" s="257" t="s">
        <v>303</v>
      </c>
      <c r="B8" s="665" t="s">
        <v>62</v>
      </c>
      <c r="C8" s="665"/>
      <c r="D8" s="666"/>
    </row>
    <row r="9" spans="1:8">
      <c r="A9" s="258" t="s">
        <v>304</v>
      </c>
      <c r="B9" s="259"/>
      <c r="C9" s="259"/>
      <c r="D9" s="260"/>
    </row>
    <row r="10" spans="1:8">
      <c r="A10" s="50"/>
      <c r="B10" s="261"/>
      <c r="C10" s="261"/>
      <c r="D10" s="262" t="s">
        <v>552</v>
      </c>
    </row>
    <row r="11" spans="1:8">
      <c r="A11" s="50"/>
      <c r="B11" s="261"/>
      <c r="C11" s="261"/>
      <c r="D11" s="262"/>
    </row>
    <row r="12" spans="1:8">
      <c r="A12" s="50"/>
      <c r="B12" s="261"/>
      <c r="C12" s="261"/>
      <c r="D12" s="262"/>
    </row>
    <row r="13" spans="1:8">
      <c r="A13" s="50"/>
      <c r="B13" s="261"/>
      <c r="C13" s="261"/>
      <c r="D13" s="262"/>
    </row>
    <row r="14" spans="1:8">
      <c r="A14" s="50" t="s">
        <v>305</v>
      </c>
      <c r="B14" s="261"/>
      <c r="C14" s="261"/>
      <c r="D14" s="262"/>
    </row>
    <row r="15" spans="1:8">
      <c r="A15" s="50"/>
      <c r="B15" s="261"/>
      <c r="C15" s="261"/>
      <c r="D15" s="262" t="s">
        <v>553</v>
      </c>
    </row>
    <row r="16" spans="1:8">
      <c r="A16" s="50"/>
      <c r="B16" s="261"/>
      <c r="C16" s="261"/>
      <c r="D16" s="262"/>
    </row>
    <row r="17" spans="1:4">
      <c r="A17" s="50"/>
      <c r="B17" s="261"/>
      <c r="C17" s="261"/>
      <c r="D17" s="262"/>
    </row>
    <row r="18" spans="1:4">
      <c r="A18" s="50"/>
      <c r="B18" s="261"/>
      <c r="C18" s="261"/>
      <c r="D18" s="262"/>
    </row>
    <row r="19" spans="1:4">
      <c r="A19" s="50" t="s">
        <v>306</v>
      </c>
      <c r="B19" s="261"/>
      <c r="C19" s="261"/>
      <c r="D19" s="262"/>
    </row>
    <row r="20" spans="1:4">
      <c r="A20" s="50"/>
      <c r="B20" s="261"/>
      <c r="C20" s="261"/>
      <c r="D20" s="262" t="s">
        <v>554</v>
      </c>
    </row>
    <row r="21" spans="1:4">
      <c r="A21" s="50"/>
      <c r="B21" s="261"/>
      <c r="C21" s="261"/>
      <c r="D21" s="262"/>
    </row>
    <row r="22" spans="1:4">
      <c r="A22" s="50"/>
      <c r="B22" s="261"/>
      <c r="C22" s="261"/>
      <c r="D22" s="262"/>
    </row>
    <row r="23" spans="1:4">
      <c r="A23" s="50"/>
      <c r="B23" s="261"/>
      <c r="C23" s="261"/>
      <c r="D23" s="262"/>
    </row>
    <row r="24" spans="1:4">
      <c r="A24" s="50" t="s">
        <v>307</v>
      </c>
      <c r="B24" s="261"/>
      <c r="C24" s="261"/>
      <c r="D24" s="262"/>
    </row>
    <row r="25" spans="1:4">
      <c r="A25" s="54"/>
      <c r="B25" s="263"/>
      <c r="C25" s="263"/>
      <c r="D25" s="264"/>
    </row>
    <row r="27" spans="1:4">
      <c r="A27" s="1" t="s">
        <v>63</v>
      </c>
    </row>
    <row r="31" spans="1:4">
      <c r="A31" s="256"/>
      <c r="B31" s="265"/>
      <c r="D31" s="263"/>
    </row>
    <row r="32" spans="1:4">
      <c r="A32" s="256"/>
      <c r="B32" s="266" t="s">
        <v>2007</v>
      </c>
      <c r="D32" s="266" t="s">
        <v>2009</v>
      </c>
    </row>
    <row r="33" spans="2:4">
      <c r="B33" s="266" t="s">
        <v>2008</v>
      </c>
      <c r="D33" s="266" t="s">
        <v>2010</v>
      </c>
    </row>
  </sheetData>
  <mergeCells count="6">
    <mergeCell ref="A1:D1"/>
    <mergeCell ref="A2:D2"/>
    <mergeCell ref="A3:D3"/>
    <mergeCell ref="A4:D4"/>
    <mergeCell ref="B8:D8"/>
    <mergeCell ref="C6:D6"/>
  </mergeCells>
  <pageMargins left="0.7" right="0.7" top="0.41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11</vt:i4>
      </vt:variant>
    </vt:vector>
  </HeadingPairs>
  <TitlesOfParts>
    <vt:vector size="34" baseType="lpstr">
      <vt:lpstr>EA</vt:lpstr>
      <vt:lpstr>ESF</vt:lpstr>
      <vt:lpstr>ECSF</vt:lpstr>
      <vt:lpstr>EAA</vt:lpstr>
      <vt:lpstr>Hoja2</vt:lpstr>
      <vt:lpstr>EADP</vt:lpstr>
      <vt:lpstr>EVHP</vt:lpstr>
      <vt:lpstr>EFE</vt:lpstr>
      <vt:lpstr>PC</vt:lpstr>
      <vt:lpstr>NOTAS</vt:lpstr>
      <vt:lpstr>EAI</vt:lpstr>
      <vt:lpstr>CAdmon</vt:lpstr>
      <vt:lpstr>CFG</vt:lpstr>
      <vt:lpstr>CTG</vt:lpstr>
      <vt:lpstr>COG</vt:lpstr>
      <vt:lpstr>EN</vt:lpstr>
      <vt:lpstr>ID</vt:lpstr>
      <vt:lpstr>IPF</vt:lpstr>
      <vt:lpstr>CProg</vt:lpstr>
      <vt:lpstr>PyPI</vt:lpstr>
      <vt:lpstr>IR</vt:lpstr>
      <vt:lpstr>Rel Cta Banc</vt:lpstr>
      <vt:lpstr>Esq Bur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EN!Área_de_impresión</vt:lpstr>
      <vt:lpstr>ESF!Área_de_impresión</vt:lpstr>
      <vt:lpstr>EVHP!Área_de_impresión</vt:lpstr>
      <vt:lpstr>ID!Área_de_impresión</vt:lpstr>
      <vt:lpstr>IPF!Área_de_impresión</vt:lpstr>
      <vt:lpstr>NOTAS!Área_de_impresión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User Invitado 4</cp:lastModifiedBy>
  <cp:lastPrinted>2017-01-15T04:46:06Z</cp:lastPrinted>
  <dcterms:created xsi:type="dcterms:W3CDTF">2014-01-27T16:27:43Z</dcterms:created>
  <dcterms:modified xsi:type="dcterms:W3CDTF">2017-06-27T20:10:06Z</dcterms:modified>
</cp:coreProperties>
</file>