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3" i="1"/>
  <c r="H33" i="1" s="1"/>
  <c r="G32" i="1"/>
  <c r="D32" i="1"/>
  <c r="H30" i="1"/>
  <c r="H29" i="1"/>
  <c r="G27" i="1"/>
  <c r="F27" i="1"/>
  <c r="E27" i="1"/>
  <c r="J25" i="1"/>
  <c r="H23" i="1"/>
  <c r="E22" i="1"/>
  <c r="H22" i="1" s="1"/>
  <c r="H21" i="1"/>
  <c r="E21" i="1"/>
  <c r="E34" i="1" s="1"/>
  <c r="E20" i="1"/>
  <c r="H20" i="1" s="1"/>
  <c r="G19" i="1"/>
  <c r="F19" i="1"/>
  <c r="E19" i="1"/>
  <c r="D19" i="1"/>
  <c r="H19" i="1" s="1"/>
  <c r="H17" i="1"/>
  <c r="E17" i="1"/>
  <c r="H16" i="1"/>
  <c r="H15" i="1"/>
  <c r="D15" i="1"/>
  <c r="D14" i="1" s="1"/>
  <c r="G14" i="1"/>
  <c r="G25" i="1" s="1"/>
  <c r="G38" i="1" s="1"/>
  <c r="F14" i="1"/>
  <c r="F25" i="1" s="1"/>
  <c r="E14" i="1"/>
  <c r="E25" i="1" s="1"/>
  <c r="H12" i="1"/>
  <c r="H34" i="1" l="1"/>
  <c r="E32" i="1"/>
  <c r="E38" i="1"/>
  <c r="D28" i="1"/>
  <c r="H14" i="1"/>
  <c r="D25" i="1"/>
  <c r="H32" i="1"/>
  <c r="F32" i="1"/>
  <c r="F38" i="1" s="1"/>
  <c r="H28" i="1" l="1"/>
  <c r="D27" i="1"/>
  <c r="H27" i="1" s="1"/>
  <c r="H25" i="1"/>
  <c r="D38" i="1"/>
  <c r="H38" i="1" s="1"/>
  <c r="J38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<sst xmlns="http://schemas.openxmlformats.org/spreadsheetml/2006/main" count="39" uniqueCount="31">
  <si>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</si>
  <si>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2016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</si>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</sst>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>
        <row r="44">
          <cell r="K44">
            <v>2165241338.3200002</v>
          </cell>
          <cell r="L44">
            <v>2165241338.3200002</v>
          </cell>
        </row>
        <row r="46">
          <cell r="L46">
            <v>9489833</v>
          </cell>
        </row>
        <row r="50">
          <cell r="K50">
            <v>208462614.67999998</v>
          </cell>
          <cell r="L50">
            <v>22392523.769999981</v>
          </cell>
        </row>
        <row r="51">
          <cell r="K51">
            <v>-134314136.03999999</v>
          </cell>
          <cell r="L51">
            <v>-59674836.82</v>
          </cell>
        </row>
        <row r="52">
          <cell r="L52">
            <v>-482100</v>
          </cell>
        </row>
        <row r="61">
          <cell r="K61">
            <v>2248397549.96</v>
          </cell>
          <cell r="L61">
            <v>2136966758.2700002</v>
          </cell>
        </row>
      </sheetData>
      <sheetData sheetId="2"/>
      <sheetData sheetId="3"/>
      <sheetData sheetId="4"/>
      <sheetData sheetId="5"/>
      <sheetData sheetId="6">
        <row r="25">
          <cell r="H25">
            <v>2136966758.2700002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2165241338.3200002</v>
      </c>
      <c r="E14" s="35">
        <f>SUM(E15:E17)</f>
        <v>9489833</v>
      </c>
      <c r="F14" s="35">
        <f>SUM(F15:F17)</f>
        <v>0</v>
      </c>
      <c r="G14" s="35">
        <f>SUM(G15:G17)</f>
        <v>0</v>
      </c>
      <c r="H14" s="35">
        <f>SUM(D14:G14)</f>
        <v>2174731171.3200002</v>
      </c>
      <c r="I14" s="27"/>
    </row>
    <row r="15" spans="1:10" x14ac:dyDescent="0.2">
      <c r="A15" s="20"/>
      <c r="B15" s="36" t="s">
        <v>14</v>
      </c>
      <c r="C15" s="36"/>
      <c r="D15" s="37">
        <f>+[1]ESF!L44</f>
        <v>2165241338.3200002</v>
      </c>
      <c r="E15" s="37">
        <v>0</v>
      </c>
      <c r="F15" s="37">
        <v>0</v>
      </c>
      <c r="G15" s="37">
        <v>0</v>
      </c>
      <c r="H15" s="33">
        <f t="shared" ref="H15:H23" si="0">SUM(D15:G15)</f>
        <v>2165241338.3200002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f>+[1]ESF!L46</f>
        <v>9489833</v>
      </c>
      <c r="F17" s="37">
        <v>0</v>
      </c>
      <c r="G17" s="37">
        <v>0</v>
      </c>
      <c r="H17" s="33">
        <f t="shared" si="0"/>
        <v>9489833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-37764413.050000019</v>
      </c>
      <c r="F19" s="35">
        <f>SUM(F20:F23)</f>
        <v>0</v>
      </c>
      <c r="G19" s="35">
        <f>SUM(G20:G23)</f>
        <v>0</v>
      </c>
      <c r="H19" s="35">
        <f t="shared" si="0"/>
        <v>-37764413.050000019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+[1]ESF!L50</f>
        <v>22392523.769999981</v>
      </c>
      <c r="F20" s="37">
        <v>0</v>
      </c>
      <c r="G20" s="37">
        <v>0</v>
      </c>
      <c r="H20" s="33">
        <f t="shared" si="0"/>
        <v>22392523.769999981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+[1]ESF!L51</f>
        <v>-59674836.82</v>
      </c>
      <c r="F21" s="37">
        <v>0</v>
      </c>
      <c r="G21" s="37">
        <v>0</v>
      </c>
      <c r="H21" s="33">
        <f t="shared" si="0"/>
        <v>-59674836.82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f>+[1]ESF!L52</f>
        <v>-482100</v>
      </c>
      <c r="F22" s="37">
        <v>0</v>
      </c>
      <c r="G22" s="37">
        <v>0</v>
      </c>
      <c r="H22" s="33">
        <f t="shared" si="0"/>
        <v>-482100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2165241338.3200002</v>
      </c>
      <c r="E25" s="39">
        <f>E12+E14+E19</f>
        <v>-28274580.050000019</v>
      </c>
      <c r="F25" s="39">
        <f>F12+F14+F19</f>
        <v>0</v>
      </c>
      <c r="G25" s="39">
        <f>G12+G14+G19</f>
        <v>0</v>
      </c>
      <c r="H25" s="39">
        <f>SUM(D25:G25)</f>
        <v>2136966758.2700002</v>
      </c>
      <c r="I25" s="27"/>
      <c r="J25" s="40">
        <f>+[1]ESF!L61-[1]EVHP!H25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0</v>
      </c>
      <c r="I27" s="27"/>
    </row>
    <row r="28" spans="1:10" x14ac:dyDescent="0.2">
      <c r="A28" s="20"/>
      <c r="B28" s="36" t="s">
        <v>24</v>
      </c>
      <c r="C28" s="36"/>
      <c r="D28" s="37">
        <f>+[1]ESF!K44-D14</f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-97031822.98999998</v>
      </c>
      <c r="F32" s="35">
        <f>SUM(F33:F36)</f>
        <v>208462614.67999998</v>
      </c>
      <c r="G32" s="35">
        <f>SUM(G33:G36)</f>
        <v>0</v>
      </c>
      <c r="H32" s="35">
        <f>SUM(D32:G32)</f>
        <v>111430791.69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+[1]ESF!K50</f>
        <v>208462614.67999998</v>
      </c>
      <c r="G33" s="37">
        <v>0</v>
      </c>
      <c r="H33" s="33">
        <f>SUM(D33:G33)</f>
        <v>208462614.67999998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f>+[1]ESF!K51-E21-E20</f>
        <v>-97031822.98999998</v>
      </c>
      <c r="F34" s="37">
        <v>0</v>
      </c>
      <c r="G34" s="37">
        <v>0</v>
      </c>
      <c r="H34" s="33">
        <f>SUM(D34:G34)</f>
        <v>-97031822.98999998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2165241338.3200002</v>
      </c>
      <c r="E38" s="43">
        <f>E25+E27+E32</f>
        <v>-125306403.03999999</v>
      </c>
      <c r="F38" s="43">
        <f>F27+F32</f>
        <v>208462614.67999998</v>
      </c>
      <c r="G38" s="43">
        <f>G25+G27+G32</f>
        <v>0</v>
      </c>
      <c r="H38" s="43">
        <f>SUM(D38:G38)</f>
        <v>2248397549.96</v>
      </c>
      <c r="I38" s="44"/>
      <c r="J38" s="40">
        <f>+H38-[1]ESF!K61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2017-07-05T15:20:07Z</cp:lastPrinted>
  <dcterms:created xsi:type="dcterms:W3CDTF">2017-07-05T15:19:27Z</dcterms:created>
  <dcterms:modified xsi:type="dcterms:W3CDTF">2017-07-05T15:20:19Z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