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9" i="1" s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J31" i="1"/>
  <c r="I31" i="1"/>
  <c r="H31" i="1"/>
  <c r="G31" i="1"/>
  <c r="F31" i="1"/>
  <c r="K31" i="1" s="1"/>
  <c r="E31" i="1"/>
  <c r="D31" i="1"/>
  <c r="J30" i="1"/>
  <c r="I30" i="1"/>
  <c r="H30" i="1"/>
  <c r="G30" i="1"/>
  <c r="F30" i="1"/>
  <c r="E30" i="1"/>
  <c r="D30" i="1"/>
  <c r="F29" i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J21" i="1"/>
  <c r="I21" i="1"/>
  <c r="I47" i="1" s="1"/>
  <c r="H21" i="1"/>
  <c r="G21" i="1"/>
  <c r="E21" i="1"/>
  <c r="E47" i="1" s="1"/>
  <c r="D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J47" i="1" s="1"/>
  <c r="J49" i="1" s="1"/>
  <c r="I11" i="1"/>
  <c r="H11" i="1"/>
  <c r="G11" i="1"/>
  <c r="G47" i="1" s="1"/>
  <c r="E11" i="1"/>
  <c r="D11" i="1"/>
  <c r="K30" i="1" l="1"/>
  <c r="F47" i="1"/>
  <c r="F49" i="1" s="1"/>
  <c r="F21" i="1"/>
  <c r="K21" i="1" s="1"/>
  <c r="K12" i="1"/>
  <c r="K11" i="1" s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<sst xmlns="http://schemas.openxmlformats.org/spreadsheetml/2006/main" count="55" uniqueCount="55">
  <si>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</si>
  <si>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</si>
  <si>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Septiembre de  2016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</si>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</sst>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D12">
            <v>204654874.81</v>
          </cell>
          <cell r="E12">
            <v>320052350.18999994</v>
          </cell>
          <cell r="G12">
            <v>233362228.34999999</v>
          </cell>
          <cell r="H12">
            <v>233362228.34999999</v>
          </cell>
          <cell r="I12">
            <v>209574109.63</v>
          </cell>
          <cell r="J12">
            <v>209574109.63</v>
          </cell>
        </row>
        <row r="22">
          <cell r="F22">
            <v>524707224.99999994</v>
          </cell>
          <cell r="H22">
            <v>233362228.34999999</v>
          </cell>
          <cell r="J22">
            <v>209574109.63</v>
          </cell>
          <cell r="K22">
            <v>291344996.64999998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B3" sqref="B3:K3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42578125" style="3" customWidth="1"/>
    <col min="5" max="6" width="15.140625" style="3" bestFit="1" customWidth="1"/>
    <col min="7" max="7" width="15.28515625" style="3" bestFit="1" customWidth="1"/>
    <col min="8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28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>
        <v>0</v>
      </c>
      <c r="E13" s="23">
        <v>0</v>
      </c>
      <c r="F13" s="24">
        <f t="shared" ref="F13:F29" si="2">+D13+E13</f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>
        <v>0</v>
      </c>
      <c r="E14" s="23">
        <v>0</v>
      </c>
      <c r="F14" s="24">
        <f t="shared" si="2"/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>
        <v>0</v>
      </c>
      <c r="E15" s="23">
        <v>0</v>
      </c>
      <c r="F15" s="24">
        <f t="shared" si="2"/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>
        <v>0</v>
      </c>
      <c r="E16" s="23">
        <v>0</v>
      </c>
      <c r="F16" s="24">
        <f t="shared" si="2"/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>
        <v>0</v>
      </c>
      <c r="E17" s="23">
        <v>0</v>
      </c>
      <c r="F17" s="24">
        <f t="shared" si="2"/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>
        <v>0</v>
      </c>
      <c r="E18" s="23">
        <v>0</v>
      </c>
      <c r="F18" s="24">
        <f t="shared" si="2"/>
        <v>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>
        <v>0</v>
      </c>
      <c r="E19" s="23">
        <v>0</v>
      </c>
      <c r="F19" s="24">
        <f t="shared" si="2"/>
        <v>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>
        <v>0</v>
      </c>
      <c r="E20" s="23">
        <v>0</v>
      </c>
      <c r="F20" s="24">
        <f t="shared" si="2"/>
        <v>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1"/>
        <v>0</v>
      </c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0</v>
      </c>
      <c r="E21" s="26">
        <f t="shared" ref="E21" si="3">SUM(E22:E28)</f>
        <v>0</v>
      </c>
      <c r="F21" s="24">
        <f t="shared" si="2"/>
        <v>0</v>
      </c>
      <c r="G21" s="26">
        <f t="shared" ref="G21:J21" si="4">SUM(G22:G28)</f>
        <v>0</v>
      </c>
      <c r="H21" s="26">
        <f t="shared" si="4"/>
        <v>0</v>
      </c>
      <c r="I21" s="26">
        <f t="shared" si="4"/>
        <v>0</v>
      </c>
      <c r="J21" s="26">
        <f t="shared" si="4"/>
        <v>0</v>
      </c>
      <c r="K21" s="26">
        <f t="shared" si="1"/>
        <v>0</v>
      </c>
      <c r="L21" s="25"/>
    </row>
    <row r="22" spans="1:12" s="19" customFormat="1" x14ac:dyDescent="0.25">
      <c r="A22" s="15"/>
      <c r="B22" s="20"/>
      <c r="C22" s="21" t="s">
        <v>27</v>
      </c>
      <c r="D22" s="28">
        <v>0</v>
      </c>
      <c r="E22" s="28">
        <v>0</v>
      </c>
      <c r="F22" s="24">
        <f t="shared" si="2"/>
        <v>0</v>
      </c>
      <c r="G22" s="28">
        <v>0</v>
      </c>
      <c r="H22" s="28">
        <v>0</v>
      </c>
      <c r="I22" s="28">
        <v>0</v>
      </c>
      <c r="J22" s="28">
        <v>0</v>
      </c>
      <c r="K22" s="23">
        <f t="shared" si="1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>
        <v>0</v>
      </c>
      <c r="E23" s="28">
        <v>0</v>
      </c>
      <c r="F23" s="24">
        <f t="shared" si="2"/>
        <v>0</v>
      </c>
      <c r="G23" s="28">
        <v>0</v>
      </c>
      <c r="H23" s="28">
        <v>0</v>
      </c>
      <c r="I23" s="28">
        <v>0</v>
      </c>
      <c r="J23" s="28">
        <v>0</v>
      </c>
      <c r="K23" s="23">
        <f t="shared" si="1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>
        <v>0</v>
      </c>
      <c r="E24" s="28">
        <v>0</v>
      </c>
      <c r="F24" s="24">
        <f t="shared" si="2"/>
        <v>0</v>
      </c>
      <c r="G24" s="28">
        <v>0</v>
      </c>
      <c r="H24" s="28">
        <v>0</v>
      </c>
      <c r="I24" s="28">
        <v>0</v>
      </c>
      <c r="J24" s="28">
        <v>0</v>
      </c>
      <c r="K24" s="23">
        <f t="shared" si="1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>
        <v>0</v>
      </c>
      <c r="E25" s="28">
        <v>0</v>
      </c>
      <c r="F25" s="24">
        <f t="shared" si="2"/>
        <v>0</v>
      </c>
      <c r="G25" s="28">
        <v>0</v>
      </c>
      <c r="H25" s="28">
        <v>0</v>
      </c>
      <c r="I25" s="28">
        <v>0</v>
      </c>
      <c r="J25" s="28">
        <v>0</v>
      </c>
      <c r="K25" s="23">
        <f t="shared" si="1"/>
        <v>0</v>
      </c>
      <c r="L25" s="15"/>
    </row>
    <row r="26" spans="1:12" s="19" customFormat="1" x14ac:dyDescent="0.25">
      <c r="A26" s="15"/>
      <c r="B26" s="20"/>
      <c r="C26" s="21" t="s">
        <v>31</v>
      </c>
      <c r="D26" s="28">
        <v>0</v>
      </c>
      <c r="E26" s="28">
        <v>0</v>
      </c>
      <c r="F26" s="24">
        <f t="shared" si="2"/>
        <v>0</v>
      </c>
      <c r="G26" s="28">
        <v>0</v>
      </c>
      <c r="H26" s="28">
        <v>0</v>
      </c>
      <c r="I26" s="28">
        <v>0</v>
      </c>
      <c r="J26" s="28">
        <v>0</v>
      </c>
      <c r="K26" s="23">
        <f t="shared" si="1"/>
        <v>0</v>
      </c>
      <c r="L26" s="15"/>
    </row>
    <row r="27" spans="1:12" s="19" customFormat="1" x14ac:dyDescent="0.25">
      <c r="A27" s="15"/>
      <c r="B27" s="20"/>
      <c r="C27" s="21" t="s">
        <v>32</v>
      </c>
      <c r="D27" s="28">
        <v>0</v>
      </c>
      <c r="E27" s="28">
        <v>0</v>
      </c>
      <c r="F27" s="24">
        <f t="shared" si="2"/>
        <v>0</v>
      </c>
      <c r="G27" s="28">
        <v>0</v>
      </c>
      <c r="H27" s="28">
        <v>0</v>
      </c>
      <c r="I27" s="28">
        <v>0</v>
      </c>
      <c r="J27" s="28">
        <v>0</v>
      </c>
      <c r="K27" s="23">
        <f t="shared" si="1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>
        <v>0</v>
      </c>
      <c r="E28" s="28">
        <v>0</v>
      </c>
      <c r="F28" s="24">
        <f t="shared" si="2"/>
        <v>0</v>
      </c>
      <c r="G28" s="28">
        <v>0</v>
      </c>
      <c r="H28" s="28">
        <v>0</v>
      </c>
      <c r="I28" s="28">
        <v>0</v>
      </c>
      <c r="J28" s="28">
        <v>0</v>
      </c>
      <c r="K28" s="23">
        <f t="shared" si="1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204654874.81</v>
      </c>
      <c r="E30" s="24">
        <f t="shared" ref="E30:K30" si="5">SUM(E31:E39)</f>
        <v>320052350.18999994</v>
      </c>
      <c r="F30" s="24">
        <f t="shared" si="5"/>
        <v>524707224.99999994</v>
      </c>
      <c r="G30" s="24">
        <f t="shared" si="5"/>
        <v>233362228.34999999</v>
      </c>
      <c r="H30" s="24">
        <f t="shared" si="5"/>
        <v>233362228.34999999</v>
      </c>
      <c r="I30" s="24">
        <f t="shared" si="5"/>
        <v>209574109.63</v>
      </c>
      <c r="J30" s="24">
        <f t="shared" si="5"/>
        <v>209574109.63</v>
      </c>
      <c r="K30" s="24">
        <f t="shared" si="5"/>
        <v>291344996.64999998</v>
      </c>
      <c r="L30" s="25"/>
    </row>
    <row r="31" spans="1:12" s="19" customFormat="1" x14ac:dyDescent="0.25">
      <c r="A31" s="15"/>
      <c r="B31" s="20"/>
      <c r="C31" s="21" t="s">
        <v>35</v>
      </c>
      <c r="D31" s="29">
        <f>+[1]CAdmon!D12</f>
        <v>204654874.81</v>
      </c>
      <c r="E31" s="29">
        <f>+[1]CAdmon!E12</f>
        <v>320052350.18999994</v>
      </c>
      <c r="F31" s="29">
        <f t="shared" ref="F31:F39" si="6">+D31+E31</f>
        <v>524707224.99999994</v>
      </c>
      <c r="G31" s="29">
        <f>+[1]CAdmon!G12</f>
        <v>233362228.34999999</v>
      </c>
      <c r="H31" s="29">
        <f>+[1]CAdmon!H12</f>
        <v>233362228.34999999</v>
      </c>
      <c r="I31" s="29">
        <f>+[1]CAdmon!I12</f>
        <v>209574109.63</v>
      </c>
      <c r="J31" s="29">
        <f>+[1]CAdmon!J12</f>
        <v>209574109.63</v>
      </c>
      <c r="K31" s="29">
        <f>+F31-H31</f>
        <v>291344996.64999998</v>
      </c>
      <c r="L31" s="15"/>
    </row>
    <row r="32" spans="1:12" s="19" customFormat="1" x14ac:dyDescent="0.25">
      <c r="A32" s="15"/>
      <c r="B32" s="20"/>
      <c r="C32" s="21" t="s">
        <v>36</v>
      </c>
      <c r="D32" s="29">
        <v>0</v>
      </c>
      <c r="E32" s="29">
        <v>0</v>
      </c>
      <c r="F32" s="29">
        <f t="shared" si="6"/>
        <v>0</v>
      </c>
      <c r="G32" s="29">
        <v>0</v>
      </c>
      <c r="H32" s="29">
        <v>0</v>
      </c>
      <c r="I32" s="29">
        <v>0</v>
      </c>
      <c r="J32" s="29">
        <v>0</v>
      </c>
      <c r="K32" s="29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29">
        <v>0</v>
      </c>
      <c r="E33" s="29">
        <v>0</v>
      </c>
      <c r="F33" s="29">
        <f t="shared" si="6"/>
        <v>0</v>
      </c>
      <c r="G33" s="29">
        <v>0</v>
      </c>
      <c r="H33" s="29">
        <v>0</v>
      </c>
      <c r="I33" s="29">
        <v>0</v>
      </c>
      <c r="J33" s="29">
        <v>0</v>
      </c>
      <c r="K33" s="29">
        <f t="shared" ref="K33:K39" si="7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9">
        <v>0</v>
      </c>
      <c r="E34" s="29">
        <v>0</v>
      </c>
      <c r="F34" s="29">
        <f t="shared" si="6"/>
        <v>0</v>
      </c>
      <c r="G34" s="29">
        <v>0</v>
      </c>
      <c r="H34" s="29">
        <v>0</v>
      </c>
      <c r="I34" s="29">
        <v>0</v>
      </c>
      <c r="J34" s="29">
        <v>0</v>
      </c>
      <c r="K34" s="29">
        <f t="shared" si="7"/>
        <v>0</v>
      </c>
      <c r="L34" s="15"/>
    </row>
    <row r="35" spans="1:12" s="19" customFormat="1" x14ac:dyDescent="0.25">
      <c r="A35" s="15"/>
      <c r="B35" s="20"/>
      <c r="C35" s="21" t="s">
        <v>39</v>
      </c>
      <c r="D35" s="29">
        <v>0</v>
      </c>
      <c r="E35" s="29">
        <v>0</v>
      </c>
      <c r="F35" s="29">
        <f t="shared" si="6"/>
        <v>0</v>
      </c>
      <c r="G35" s="29">
        <v>0</v>
      </c>
      <c r="H35" s="29">
        <v>0</v>
      </c>
      <c r="I35" s="29">
        <v>0</v>
      </c>
      <c r="J35" s="29">
        <v>0</v>
      </c>
      <c r="K35" s="29">
        <f t="shared" si="7"/>
        <v>0</v>
      </c>
      <c r="L35" s="15"/>
    </row>
    <row r="36" spans="1:12" s="19" customFormat="1" x14ac:dyDescent="0.25">
      <c r="A36" s="15"/>
      <c r="B36" s="20"/>
      <c r="C36" s="21" t="s">
        <v>40</v>
      </c>
      <c r="D36" s="29">
        <v>0</v>
      </c>
      <c r="E36" s="29">
        <v>0</v>
      </c>
      <c r="F36" s="29">
        <f t="shared" si="6"/>
        <v>0</v>
      </c>
      <c r="G36" s="29">
        <v>0</v>
      </c>
      <c r="H36" s="29">
        <v>0</v>
      </c>
      <c r="I36" s="29">
        <v>0</v>
      </c>
      <c r="J36" s="29">
        <v>0</v>
      </c>
      <c r="K36" s="29">
        <f t="shared" si="7"/>
        <v>0</v>
      </c>
      <c r="L36" s="15"/>
    </row>
    <row r="37" spans="1:12" s="19" customFormat="1" x14ac:dyDescent="0.25">
      <c r="A37" s="15"/>
      <c r="B37" s="20"/>
      <c r="C37" s="21" t="s">
        <v>41</v>
      </c>
      <c r="D37" s="29">
        <v>0</v>
      </c>
      <c r="E37" s="29">
        <v>0</v>
      </c>
      <c r="F37" s="29">
        <f t="shared" si="6"/>
        <v>0</v>
      </c>
      <c r="G37" s="29">
        <v>0</v>
      </c>
      <c r="H37" s="29">
        <v>0</v>
      </c>
      <c r="I37" s="29">
        <v>0</v>
      </c>
      <c r="J37" s="29">
        <v>0</v>
      </c>
      <c r="K37" s="29">
        <f t="shared" si="7"/>
        <v>0</v>
      </c>
      <c r="L37" s="15"/>
    </row>
    <row r="38" spans="1:12" s="19" customFormat="1" x14ac:dyDescent="0.25">
      <c r="A38" s="15"/>
      <c r="B38" s="20"/>
      <c r="C38" s="21" t="s">
        <v>42</v>
      </c>
      <c r="D38" s="29">
        <v>0</v>
      </c>
      <c r="E38" s="29">
        <v>0</v>
      </c>
      <c r="F38" s="29">
        <f t="shared" si="6"/>
        <v>0</v>
      </c>
      <c r="G38" s="29">
        <v>0</v>
      </c>
      <c r="H38" s="29">
        <v>0</v>
      </c>
      <c r="I38" s="29">
        <v>0</v>
      </c>
      <c r="J38" s="29">
        <v>0</v>
      </c>
      <c r="K38" s="29">
        <f t="shared" si="7"/>
        <v>0</v>
      </c>
      <c r="L38" s="15"/>
    </row>
    <row r="39" spans="1:12" s="19" customFormat="1" x14ac:dyDescent="0.25">
      <c r="A39" s="15"/>
      <c r="B39" s="20"/>
      <c r="C39" s="21" t="s">
        <v>43</v>
      </c>
      <c r="D39" s="29">
        <v>0</v>
      </c>
      <c r="E39" s="29">
        <v>0</v>
      </c>
      <c r="F39" s="29">
        <f t="shared" si="6"/>
        <v>0</v>
      </c>
      <c r="G39" s="29">
        <v>0</v>
      </c>
      <c r="H39" s="29">
        <v>0</v>
      </c>
      <c r="I39" s="29">
        <v>0</v>
      </c>
      <c r="J39" s="29">
        <v>0</v>
      </c>
      <c r="K39" s="29">
        <f t="shared" si="7"/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9"/>
      <c r="G40" s="29"/>
      <c r="H40" s="29"/>
      <c r="I40" s="29"/>
      <c r="J40" s="29"/>
      <c r="K40" s="29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>
        <v>0</v>
      </c>
      <c r="H41" s="24">
        <f t="shared" ref="H41:J41" si="8">SUM(H42:H45)</f>
        <v>0</v>
      </c>
      <c r="I41" s="24">
        <v>0</v>
      </c>
      <c r="J41" s="24">
        <f t="shared" si="8"/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29">
        <v>0</v>
      </c>
      <c r="E42" s="29">
        <v>0</v>
      </c>
      <c r="F42" s="29">
        <f t="shared" ref="F42:F45" si="9">+D42+E42</f>
        <v>0</v>
      </c>
      <c r="G42" s="29">
        <v>0</v>
      </c>
      <c r="H42" s="29">
        <v>0</v>
      </c>
      <c r="I42" s="29">
        <v>0</v>
      </c>
      <c r="J42" s="29">
        <v>0</v>
      </c>
      <c r="K42" s="29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>
        <v>0</v>
      </c>
      <c r="E43" s="29">
        <v>0</v>
      </c>
      <c r="F43" s="29">
        <f t="shared" si="9"/>
        <v>0</v>
      </c>
      <c r="G43" s="29">
        <v>0</v>
      </c>
      <c r="H43" s="29">
        <v>0</v>
      </c>
      <c r="I43" s="29">
        <v>0</v>
      </c>
      <c r="J43" s="29">
        <v>0</v>
      </c>
      <c r="K43" s="29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9">
        <v>0</v>
      </c>
      <c r="E44" s="29">
        <v>0</v>
      </c>
      <c r="F44" s="29">
        <f t="shared" si="9"/>
        <v>0</v>
      </c>
      <c r="G44" s="29">
        <v>0</v>
      </c>
      <c r="H44" s="29">
        <v>0</v>
      </c>
      <c r="I44" s="29">
        <v>0</v>
      </c>
      <c r="J44" s="29">
        <v>0</v>
      </c>
      <c r="K44" s="29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9">
        <v>0</v>
      </c>
      <c r="E45" s="29">
        <v>0</v>
      </c>
      <c r="F45" s="29">
        <f t="shared" si="9"/>
        <v>0</v>
      </c>
      <c r="G45" s="29">
        <v>0</v>
      </c>
      <c r="H45" s="29">
        <v>0</v>
      </c>
      <c r="I45" s="29">
        <v>0</v>
      </c>
      <c r="J45" s="29">
        <v>0</v>
      </c>
      <c r="K45" s="29">
        <f>+F45-H45</f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5"/>
    </row>
    <row r="47" spans="1:12" s="27" customFormat="1" ht="14.25" customHeight="1" x14ac:dyDescent="0.25">
      <c r="A47" s="25"/>
      <c r="B47" s="33"/>
      <c r="C47" s="34" t="s">
        <v>49</v>
      </c>
      <c r="D47" s="35">
        <f>+D11+D21+D30+D41</f>
        <v>204654874.81</v>
      </c>
      <c r="E47" s="35">
        <f t="shared" ref="E47:K47" si="10">+E11+E21+E30+E41</f>
        <v>320052350.18999994</v>
      </c>
      <c r="F47" s="35">
        <f t="shared" si="10"/>
        <v>524707224.99999994</v>
      </c>
      <c r="G47" s="35">
        <f t="shared" si="10"/>
        <v>233362228.34999999</v>
      </c>
      <c r="H47" s="35">
        <f t="shared" si="10"/>
        <v>233362228.34999999</v>
      </c>
      <c r="I47" s="35">
        <f t="shared" si="10"/>
        <v>209574109.63</v>
      </c>
      <c r="J47" s="35">
        <f t="shared" si="10"/>
        <v>209574109.63</v>
      </c>
      <c r="K47" s="35">
        <f t="shared" si="10"/>
        <v>291344996.64999998</v>
      </c>
      <c r="L47" s="25"/>
    </row>
    <row r="49" spans="2:11" x14ac:dyDescent="0.2">
      <c r="B49" s="36" t="s">
        <v>50</v>
      </c>
      <c r="F49" s="37" t="str">
        <f>IF(F47=[1]CAdmon!F22," ","ERROR")</f>
        <v xml:space="preserve"> </v>
      </c>
      <c r="G49" s="37"/>
      <c r="H49" s="37" t="str">
        <f>IF(H47=[1]CAdmon!H22," ","ERROR")</f>
        <v xml:space="preserve"> </v>
      </c>
      <c r="I49" s="37"/>
      <c r="J49" s="37" t="str">
        <f>IF(J47=[1]CAdmon!J22," ","ERROR")</f>
        <v xml:space="preserve"> </v>
      </c>
      <c r="K49" s="37" t="str">
        <f>IF(K47=[1]CAdmon!K22," ","ERROR")</f>
        <v xml:space="preserve"> </v>
      </c>
    </row>
    <row r="52" spans="2:11" x14ac:dyDescent="0.2">
      <c r="C52" s="39"/>
    </row>
    <row r="53" spans="2:11" x14ac:dyDescent="0.2">
      <c r="C53" s="40" t="s">
        <v>51</v>
      </c>
      <c r="D53" s="40"/>
      <c r="G53" s="40" t="s">
        <v>52</v>
      </c>
      <c r="H53" s="40"/>
      <c r="I53" s="40"/>
      <c r="J53" s="40"/>
      <c r="K53" s="41"/>
    </row>
    <row r="54" spans="2:11" x14ac:dyDescent="0.2">
      <c r="C54" s="42" t="s">
        <v>53</v>
      </c>
      <c r="D54" s="42"/>
      <c r="G54" s="42" t="s">
        <v>54</v>
      </c>
      <c r="H54" s="42"/>
      <c r="I54" s="42"/>
      <c r="J54" s="42"/>
      <c r="K54" s="43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2017-07-05T16:47:30Z</cp:lastPrinted>
  <dcterms:created xsi:type="dcterms:W3CDTF">2017-07-05T16:46:37Z</dcterms:created>
  <dcterms:modified xsi:type="dcterms:W3CDTF">2017-07-05T16:47:40Z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